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\\semegbc700\DGP Posse\Matriz\INGRESSO\POSSE\2025\"/>
    </mc:Choice>
  </mc:AlternateContent>
  <xr:revisionPtr revIDLastSave="0" documentId="13_ncr:1_{63C615E0-1262-41E3-B801-03E7A891E6D1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QF" sheetId="8" state="hidden" r:id="rId1"/>
    <sheet name="ZONA SUL - 11" sheetId="7" r:id="rId2"/>
    <sheet name="ZONA NORTE - 9" sheetId="6" r:id="rId3"/>
    <sheet name="ZONA OESTE - 6" sheetId="2" r:id="rId4"/>
    <sheet name="ZONA LESTE - 14" sheetId="3" r:id="rId5"/>
    <sheet name="CENTRO - 6" sheetId="1" r:id="rId6"/>
  </sheets>
  <externalReferences>
    <externalReference r:id="rId7"/>
  </externalReferences>
  <definedNames>
    <definedName name="_xlnm._FilterDatabase" localSheetId="0" hidden="1">QF!$C$1:$I$647</definedName>
    <definedName name="_xlnm._FilterDatabase" localSheetId="4" hidden="1">'ZONA LESTE - 14'!$A$3:$K$161</definedName>
    <definedName name="_xlnm._FilterDatabase" localSheetId="2" hidden="1">'ZONA NORTE - 9'!$A$3:$I$99</definedName>
    <definedName name="_xlnm._FilterDatabase" localSheetId="1" hidden="1">'ZONA SUL - 11'!$F$1:$F$116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9" i="7" l="1"/>
  <c r="G51" i="7"/>
  <c r="G52" i="7"/>
  <c r="G53" i="7"/>
  <c r="G56" i="7"/>
  <c r="G57" i="7"/>
  <c r="G66" i="7"/>
  <c r="G67" i="7"/>
  <c r="G72" i="7"/>
  <c r="G73" i="7"/>
  <c r="G83" i="7"/>
  <c r="G84" i="7"/>
  <c r="G93" i="7"/>
  <c r="G94" i="7"/>
  <c r="G97" i="7"/>
  <c r="G98" i="7"/>
  <c r="G106" i="7"/>
  <c r="G107" i="7"/>
  <c r="G108" i="7"/>
  <c r="I3" i="8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126" i="8"/>
  <c r="I127" i="8"/>
  <c r="I128" i="8"/>
  <c r="I129" i="8"/>
  <c r="I130" i="8"/>
  <c r="I131" i="8"/>
  <c r="I132" i="8"/>
  <c r="I133" i="8"/>
  <c r="I134" i="8"/>
  <c r="I135" i="8"/>
  <c r="I136" i="8"/>
  <c r="I137" i="8"/>
  <c r="I138" i="8"/>
  <c r="I139" i="8"/>
  <c r="I140" i="8"/>
  <c r="I141" i="8"/>
  <c r="I142" i="8"/>
  <c r="I143" i="8"/>
  <c r="I144" i="8"/>
  <c r="I145" i="8"/>
  <c r="I146" i="8"/>
  <c r="I147" i="8"/>
  <c r="I148" i="8"/>
  <c r="I149" i="8"/>
  <c r="I150" i="8"/>
  <c r="I151" i="8"/>
  <c r="I152" i="8"/>
  <c r="I153" i="8"/>
  <c r="I154" i="8"/>
  <c r="I155" i="8"/>
  <c r="I156" i="8"/>
  <c r="I157" i="8"/>
  <c r="I158" i="8"/>
  <c r="I159" i="8"/>
  <c r="I160" i="8"/>
  <c r="I161" i="8"/>
  <c r="I162" i="8"/>
  <c r="I163" i="8"/>
  <c r="I164" i="8"/>
  <c r="I165" i="8"/>
  <c r="I166" i="8"/>
  <c r="I167" i="8"/>
  <c r="I168" i="8"/>
  <c r="I169" i="8"/>
  <c r="I170" i="8"/>
  <c r="I171" i="8"/>
  <c r="I172" i="8"/>
  <c r="I173" i="8"/>
  <c r="I174" i="8"/>
  <c r="I175" i="8"/>
  <c r="I176" i="8"/>
  <c r="I177" i="8"/>
  <c r="I178" i="8"/>
  <c r="I179" i="8"/>
  <c r="I180" i="8"/>
  <c r="I181" i="8"/>
  <c r="I182" i="8"/>
  <c r="I183" i="8"/>
  <c r="I184" i="8"/>
  <c r="I185" i="8"/>
  <c r="I186" i="8"/>
  <c r="I187" i="8"/>
  <c r="I188" i="8"/>
  <c r="I189" i="8"/>
  <c r="I190" i="8"/>
  <c r="I191" i="8"/>
  <c r="I192" i="8"/>
  <c r="I193" i="8"/>
  <c r="I194" i="8"/>
  <c r="I195" i="8"/>
  <c r="I196" i="8"/>
  <c r="I197" i="8"/>
  <c r="I198" i="8"/>
  <c r="I199" i="8"/>
  <c r="I200" i="8"/>
  <c r="I201" i="8"/>
  <c r="I202" i="8"/>
  <c r="I203" i="8"/>
  <c r="I204" i="8"/>
  <c r="I205" i="8"/>
  <c r="I206" i="8"/>
  <c r="I207" i="8"/>
  <c r="I208" i="8"/>
  <c r="I209" i="8"/>
  <c r="I210" i="8"/>
  <c r="I211" i="8"/>
  <c r="I212" i="8"/>
  <c r="I213" i="8"/>
  <c r="I214" i="8"/>
  <c r="I215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75" i="8"/>
  <c r="I276" i="8"/>
  <c r="I277" i="8"/>
  <c r="I278" i="8"/>
  <c r="I279" i="8"/>
  <c r="I280" i="8"/>
  <c r="I281" i="8"/>
  <c r="I282" i="8"/>
  <c r="I283" i="8"/>
  <c r="I284" i="8"/>
  <c r="I285" i="8"/>
  <c r="I286" i="8"/>
  <c r="I287" i="8"/>
  <c r="I288" i="8"/>
  <c r="I289" i="8"/>
  <c r="I290" i="8"/>
  <c r="I291" i="8"/>
  <c r="I292" i="8"/>
  <c r="I293" i="8"/>
  <c r="I294" i="8"/>
  <c r="I295" i="8"/>
  <c r="I296" i="8"/>
  <c r="I297" i="8"/>
  <c r="I298" i="8"/>
  <c r="I299" i="8"/>
  <c r="I300" i="8"/>
  <c r="I301" i="8"/>
  <c r="I302" i="8"/>
  <c r="I303" i="8"/>
  <c r="I304" i="8"/>
  <c r="I305" i="8"/>
  <c r="I306" i="8"/>
  <c r="I307" i="8"/>
  <c r="I308" i="8"/>
  <c r="I309" i="8"/>
  <c r="I310" i="8"/>
  <c r="I311" i="8"/>
  <c r="I312" i="8"/>
  <c r="I313" i="8"/>
  <c r="I314" i="8"/>
  <c r="I315" i="8"/>
  <c r="I316" i="8"/>
  <c r="I317" i="8"/>
  <c r="I318" i="8"/>
  <c r="I319" i="8"/>
  <c r="I320" i="8"/>
  <c r="I321" i="8"/>
  <c r="I322" i="8"/>
  <c r="I323" i="8"/>
  <c r="I324" i="8"/>
  <c r="I325" i="8"/>
  <c r="I326" i="8"/>
  <c r="I327" i="8"/>
  <c r="I328" i="8"/>
  <c r="I329" i="8"/>
  <c r="I330" i="8"/>
  <c r="I331" i="8"/>
  <c r="I332" i="8"/>
  <c r="I333" i="8"/>
  <c r="I334" i="8"/>
  <c r="I335" i="8"/>
  <c r="I336" i="8"/>
  <c r="I337" i="8"/>
  <c r="I338" i="8"/>
  <c r="I339" i="8"/>
  <c r="I340" i="8"/>
  <c r="I341" i="8"/>
  <c r="I342" i="8"/>
  <c r="I343" i="8"/>
  <c r="I344" i="8"/>
  <c r="I345" i="8"/>
  <c r="I346" i="8"/>
  <c r="I347" i="8"/>
  <c r="I348" i="8"/>
  <c r="I349" i="8"/>
  <c r="I350" i="8"/>
  <c r="I351" i="8"/>
  <c r="I352" i="8"/>
  <c r="I353" i="8"/>
  <c r="I354" i="8"/>
  <c r="I355" i="8"/>
  <c r="I356" i="8"/>
  <c r="I357" i="8"/>
  <c r="I358" i="8"/>
  <c r="I359" i="8"/>
  <c r="I360" i="8"/>
  <c r="I361" i="8"/>
  <c r="I362" i="8"/>
  <c r="I363" i="8"/>
  <c r="I364" i="8"/>
  <c r="I365" i="8"/>
  <c r="I366" i="8"/>
  <c r="I367" i="8"/>
  <c r="I368" i="8"/>
  <c r="I369" i="8"/>
  <c r="I370" i="8"/>
  <c r="I371" i="8"/>
  <c r="I372" i="8"/>
  <c r="I373" i="8"/>
  <c r="I374" i="8"/>
  <c r="I375" i="8"/>
  <c r="I376" i="8"/>
  <c r="I377" i="8"/>
  <c r="I378" i="8"/>
  <c r="I379" i="8"/>
  <c r="I380" i="8"/>
  <c r="I381" i="8"/>
  <c r="I382" i="8"/>
  <c r="I383" i="8"/>
  <c r="I384" i="8"/>
  <c r="I385" i="8"/>
  <c r="I386" i="8"/>
  <c r="I387" i="8"/>
  <c r="I388" i="8"/>
  <c r="I389" i="8"/>
  <c r="I390" i="8"/>
  <c r="I391" i="8"/>
  <c r="I392" i="8"/>
  <c r="I393" i="8"/>
  <c r="I394" i="8"/>
  <c r="I395" i="8"/>
  <c r="I396" i="8"/>
  <c r="I397" i="8"/>
  <c r="I398" i="8"/>
  <c r="I399" i="8"/>
  <c r="I400" i="8"/>
  <c r="I401" i="8"/>
  <c r="I402" i="8"/>
  <c r="I403" i="8"/>
  <c r="I404" i="8"/>
  <c r="I405" i="8"/>
  <c r="I406" i="8"/>
  <c r="I407" i="8"/>
  <c r="I408" i="8"/>
  <c r="I409" i="8"/>
  <c r="I410" i="8"/>
  <c r="I411" i="8"/>
  <c r="I412" i="8"/>
  <c r="I413" i="8"/>
  <c r="I414" i="8"/>
  <c r="I415" i="8"/>
  <c r="I416" i="8"/>
  <c r="I417" i="8"/>
  <c r="I418" i="8"/>
  <c r="I419" i="8"/>
  <c r="I420" i="8"/>
  <c r="I421" i="8"/>
  <c r="I422" i="8"/>
  <c r="I423" i="8"/>
  <c r="I424" i="8"/>
  <c r="I425" i="8"/>
  <c r="I426" i="8"/>
  <c r="I427" i="8"/>
  <c r="I428" i="8"/>
  <c r="I429" i="8"/>
  <c r="I430" i="8"/>
  <c r="I431" i="8"/>
  <c r="I432" i="8"/>
  <c r="I433" i="8"/>
  <c r="I434" i="8"/>
  <c r="I435" i="8"/>
  <c r="I436" i="8"/>
  <c r="I437" i="8"/>
  <c r="I438" i="8"/>
  <c r="I439" i="8"/>
  <c r="I440" i="8"/>
  <c r="I441" i="8"/>
  <c r="I442" i="8"/>
  <c r="I443" i="8"/>
  <c r="I444" i="8"/>
  <c r="I445" i="8"/>
  <c r="I446" i="8"/>
  <c r="I447" i="8"/>
  <c r="I448" i="8"/>
  <c r="I449" i="8"/>
  <c r="I450" i="8"/>
  <c r="I451" i="8"/>
  <c r="I452" i="8"/>
  <c r="I453" i="8"/>
  <c r="I454" i="8"/>
  <c r="I455" i="8"/>
  <c r="I456" i="8"/>
  <c r="I457" i="8"/>
  <c r="I458" i="8"/>
  <c r="I459" i="8"/>
  <c r="I460" i="8"/>
  <c r="I461" i="8"/>
  <c r="I462" i="8"/>
  <c r="I463" i="8"/>
  <c r="I464" i="8"/>
  <c r="I465" i="8"/>
  <c r="I466" i="8"/>
  <c r="I467" i="8"/>
  <c r="I468" i="8"/>
  <c r="I469" i="8"/>
  <c r="I470" i="8"/>
  <c r="I471" i="8"/>
  <c r="I472" i="8"/>
  <c r="I473" i="8"/>
  <c r="I474" i="8"/>
  <c r="I475" i="8"/>
  <c r="I476" i="8"/>
  <c r="I477" i="8"/>
  <c r="I478" i="8"/>
  <c r="I479" i="8"/>
  <c r="I480" i="8"/>
  <c r="I481" i="8"/>
  <c r="I482" i="8"/>
  <c r="I483" i="8"/>
  <c r="I484" i="8"/>
  <c r="I485" i="8"/>
  <c r="I486" i="8"/>
  <c r="I487" i="8"/>
  <c r="I488" i="8"/>
  <c r="I489" i="8"/>
  <c r="I490" i="8"/>
  <c r="I491" i="8"/>
  <c r="I492" i="8"/>
  <c r="I493" i="8"/>
  <c r="I494" i="8"/>
  <c r="I495" i="8"/>
  <c r="I496" i="8"/>
  <c r="I497" i="8"/>
  <c r="I498" i="8"/>
  <c r="I499" i="8"/>
  <c r="I500" i="8"/>
  <c r="I501" i="8"/>
  <c r="I502" i="8"/>
  <c r="I503" i="8"/>
  <c r="I504" i="8"/>
  <c r="I505" i="8"/>
  <c r="I506" i="8"/>
  <c r="I507" i="8"/>
  <c r="I508" i="8"/>
  <c r="I509" i="8"/>
  <c r="I510" i="8"/>
  <c r="I511" i="8"/>
  <c r="I512" i="8"/>
  <c r="I513" i="8"/>
  <c r="I514" i="8"/>
  <c r="I515" i="8"/>
  <c r="I516" i="8"/>
  <c r="I517" i="8"/>
  <c r="I518" i="8"/>
  <c r="I519" i="8"/>
  <c r="I520" i="8"/>
  <c r="I521" i="8"/>
  <c r="I522" i="8"/>
  <c r="I523" i="8"/>
  <c r="I524" i="8"/>
  <c r="I525" i="8"/>
  <c r="I526" i="8"/>
  <c r="I527" i="8"/>
  <c r="I528" i="8"/>
  <c r="I529" i="8"/>
  <c r="I530" i="8"/>
  <c r="I531" i="8"/>
  <c r="I532" i="8"/>
  <c r="I533" i="8"/>
  <c r="I534" i="8"/>
  <c r="I535" i="8"/>
  <c r="I536" i="8"/>
  <c r="I537" i="8"/>
  <c r="I538" i="8"/>
  <c r="I539" i="8"/>
  <c r="I540" i="8"/>
  <c r="I541" i="8"/>
  <c r="I542" i="8"/>
  <c r="I543" i="8"/>
  <c r="I544" i="8"/>
  <c r="I545" i="8"/>
  <c r="I546" i="8"/>
  <c r="I547" i="8"/>
  <c r="I548" i="8"/>
  <c r="I549" i="8"/>
  <c r="I550" i="8"/>
  <c r="I551" i="8"/>
  <c r="I552" i="8"/>
  <c r="I553" i="8"/>
  <c r="I554" i="8"/>
  <c r="I555" i="8"/>
  <c r="I556" i="8"/>
  <c r="I557" i="8"/>
  <c r="I558" i="8"/>
  <c r="I559" i="8"/>
  <c r="I560" i="8"/>
  <c r="I561" i="8"/>
  <c r="I562" i="8"/>
  <c r="I563" i="8"/>
  <c r="I564" i="8"/>
  <c r="I565" i="8"/>
  <c r="I566" i="8"/>
  <c r="I567" i="8"/>
  <c r="I568" i="8"/>
  <c r="I569" i="8"/>
  <c r="I570" i="8"/>
  <c r="I571" i="8"/>
  <c r="I572" i="8"/>
  <c r="I573" i="8"/>
  <c r="I574" i="8"/>
  <c r="I575" i="8"/>
  <c r="I576" i="8"/>
  <c r="I577" i="8"/>
  <c r="I578" i="8"/>
  <c r="I579" i="8"/>
  <c r="I580" i="8"/>
  <c r="I581" i="8"/>
  <c r="I582" i="8"/>
  <c r="I583" i="8"/>
  <c r="I584" i="8"/>
  <c r="I585" i="8"/>
  <c r="I586" i="8"/>
  <c r="I587" i="8"/>
  <c r="I588" i="8"/>
  <c r="I589" i="8"/>
  <c r="I590" i="8"/>
  <c r="I591" i="8"/>
  <c r="I592" i="8"/>
  <c r="I593" i="8"/>
  <c r="I594" i="8"/>
  <c r="I595" i="8"/>
  <c r="I596" i="8"/>
  <c r="I597" i="8"/>
  <c r="I598" i="8"/>
  <c r="I599" i="8"/>
  <c r="I600" i="8"/>
  <c r="I601" i="8"/>
  <c r="I602" i="8"/>
  <c r="I603" i="8"/>
  <c r="I604" i="8"/>
  <c r="I605" i="8"/>
  <c r="I606" i="8"/>
  <c r="I607" i="8"/>
  <c r="I608" i="8"/>
  <c r="I609" i="8"/>
  <c r="I610" i="8"/>
  <c r="I611" i="8"/>
  <c r="I612" i="8"/>
  <c r="I613" i="8"/>
  <c r="I614" i="8"/>
  <c r="I615" i="8"/>
  <c r="I616" i="8"/>
  <c r="I617" i="8"/>
  <c r="I618" i="8"/>
  <c r="I619" i="8"/>
  <c r="I620" i="8"/>
  <c r="I621" i="8"/>
  <c r="I622" i="8"/>
  <c r="I623" i="8"/>
  <c r="I624" i="8"/>
  <c r="I625" i="8"/>
  <c r="I626" i="8"/>
  <c r="I627" i="8"/>
  <c r="I628" i="8"/>
  <c r="I629" i="8"/>
  <c r="I630" i="8"/>
  <c r="I631" i="8"/>
  <c r="I632" i="8"/>
  <c r="I633" i="8"/>
  <c r="I634" i="8"/>
  <c r="I635" i="8"/>
  <c r="I636" i="8"/>
  <c r="I637" i="8"/>
  <c r="I638" i="8"/>
  <c r="I639" i="8"/>
  <c r="I640" i="8"/>
  <c r="I641" i="8"/>
  <c r="I642" i="8"/>
  <c r="I643" i="8"/>
  <c r="I644" i="8"/>
  <c r="I645" i="8"/>
  <c r="I646" i="8"/>
  <c r="I647" i="8"/>
  <c r="I2" i="8"/>
  <c r="D5" i="8"/>
  <c r="D8" i="8"/>
  <c r="D9" i="8"/>
  <c r="D13" i="8"/>
  <c r="D17" i="8"/>
  <c r="D18" i="8"/>
  <c r="D19" i="8"/>
  <c r="D22" i="8"/>
  <c r="D28" i="8"/>
  <c r="D32" i="8"/>
  <c r="D37" i="8"/>
  <c r="D38" i="8"/>
  <c r="D39" i="8"/>
  <c r="D44" i="8"/>
  <c r="D45" i="8"/>
  <c r="D47" i="8"/>
  <c r="D48" i="8"/>
  <c r="D49" i="8"/>
  <c r="D50" i="8"/>
  <c r="D55" i="8"/>
  <c r="D58" i="8"/>
  <c r="D59" i="8"/>
  <c r="D68" i="8"/>
  <c r="D69" i="8"/>
  <c r="D75" i="8"/>
  <c r="D77" i="8"/>
  <c r="D79" i="8"/>
  <c r="D80" i="8"/>
  <c r="D82" i="8"/>
  <c r="D85" i="8"/>
  <c r="D88" i="8"/>
  <c r="D89" i="8"/>
  <c r="D94" i="8"/>
  <c r="D96" i="8"/>
  <c r="D99" i="8"/>
  <c r="D102" i="8"/>
  <c r="D103" i="8"/>
  <c r="D105" i="8"/>
  <c r="D106" i="8"/>
  <c r="D108" i="8"/>
  <c r="D112" i="8"/>
  <c r="D116" i="8"/>
  <c r="D121" i="8"/>
  <c r="D122" i="8"/>
  <c r="D123" i="8"/>
  <c r="D124" i="8"/>
  <c r="D127" i="8"/>
  <c r="D128" i="8"/>
  <c r="D129" i="8"/>
  <c r="D137" i="8"/>
  <c r="D144" i="8"/>
  <c r="D148" i="8"/>
  <c r="D149" i="8"/>
  <c r="D151" i="8"/>
  <c r="D156" i="8"/>
  <c r="D159" i="8"/>
  <c r="D161" i="8"/>
  <c r="D162" i="8"/>
  <c r="D163" i="8"/>
  <c r="D164" i="8"/>
  <c r="D169" i="8"/>
  <c r="D170" i="8"/>
  <c r="D178" i="8"/>
  <c r="D185" i="8"/>
  <c r="D187" i="8"/>
  <c r="D191" i="8"/>
  <c r="D195" i="8"/>
  <c r="D196" i="8"/>
  <c r="D198" i="8"/>
  <c r="D199" i="8"/>
  <c r="D201" i="8"/>
  <c r="D203" i="8"/>
  <c r="D205" i="8"/>
  <c r="D207" i="8"/>
  <c r="D211" i="8"/>
  <c r="D215" i="8"/>
  <c r="D216" i="8"/>
  <c r="D219" i="8"/>
  <c r="D221" i="8"/>
  <c r="D222" i="8"/>
  <c r="D224" i="8"/>
  <c r="D225" i="8"/>
  <c r="D230" i="8"/>
  <c r="D233" i="8"/>
  <c r="D234" i="8"/>
  <c r="D236" i="8"/>
  <c r="D237" i="8"/>
  <c r="D240" i="8"/>
  <c r="D241" i="8"/>
  <c r="D242" i="8"/>
  <c r="D247" i="8"/>
  <c r="D248" i="8"/>
  <c r="D250" i="8"/>
  <c r="D251" i="8"/>
  <c r="D252" i="8"/>
  <c r="D254" i="8"/>
  <c r="D255" i="8"/>
  <c r="D257" i="8"/>
  <c r="D258" i="8"/>
  <c r="D260" i="8"/>
  <c r="D261" i="8"/>
  <c r="D266" i="8"/>
  <c r="D269" i="8"/>
  <c r="D271" i="8"/>
  <c r="D272" i="8"/>
  <c r="D273" i="8"/>
  <c r="D277" i="8"/>
  <c r="D279" i="8"/>
  <c r="D288" i="8"/>
  <c r="D289" i="8"/>
  <c r="D290" i="8"/>
  <c r="D299" i="8"/>
  <c r="D300" i="8"/>
  <c r="D305" i="8"/>
  <c r="D313" i="8"/>
  <c r="D325" i="8"/>
  <c r="D326" i="8"/>
  <c r="D328" i="8"/>
  <c r="D330" i="8"/>
  <c r="D331" i="8"/>
  <c r="D339" i="8"/>
  <c r="D340" i="8"/>
  <c r="D341" i="8"/>
  <c r="D342" i="8"/>
  <c r="D345" i="8"/>
  <c r="D346" i="8"/>
  <c r="D347" i="8"/>
  <c r="D349" i="8"/>
  <c r="D353" i="8"/>
  <c r="D355" i="8"/>
  <c r="D356" i="8"/>
  <c r="D357" i="8"/>
  <c r="D360" i="8"/>
  <c r="D362" i="8"/>
  <c r="D364" i="8"/>
  <c r="D368" i="8"/>
  <c r="D370" i="8"/>
  <c r="D375" i="8"/>
  <c r="D378" i="8"/>
  <c r="D380" i="8"/>
  <c r="D383" i="8"/>
  <c r="D384" i="8"/>
  <c r="D387" i="8"/>
  <c r="D388" i="8"/>
  <c r="D390" i="8"/>
  <c r="D398" i="8"/>
  <c r="D399" i="8"/>
  <c r="D400" i="8"/>
  <c r="D401" i="8"/>
  <c r="D413" i="8"/>
  <c r="D418" i="8"/>
  <c r="D419" i="8"/>
  <c r="D420" i="8"/>
  <c r="D426" i="8"/>
  <c r="D429" i="8"/>
  <c r="D430" i="8"/>
  <c r="D432" i="8"/>
  <c r="D433" i="8"/>
  <c r="D434" i="8"/>
  <c r="D435" i="8"/>
  <c r="D439" i="8"/>
  <c r="D443" i="8"/>
  <c r="D444" i="8"/>
  <c r="D445" i="8"/>
  <c r="D449" i="8"/>
  <c r="D451" i="8"/>
  <c r="D452" i="8"/>
  <c r="D453" i="8"/>
  <c r="D458" i="8"/>
  <c r="D462" i="8"/>
  <c r="D463" i="8"/>
  <c r="D467" i="8"/>
  <c r="D470" i="8"/>
  <c r="D473" i="8"/>
  <c r="D479" i="8"/>
  <c r="D482" i="8"/>
  <c r="D486" i="8"/>
  <c r="D487" i="8"/>
  <c r="D492" i="8"/>
  <c r="D496" i="8"/>
  <c r="D498" i="8"/>
  <c r="D499" i="8"/>
  <c r="D500" i="8"/>
  <c r="D509" i="8"/>
  <c r="D512" i="8"/>
  <c r="D513" i="8"/>
  <c r="D515" i="8"/>
  <c r="D520" i="8"/>
  <c r="D521" i="8"/>
  <c r="D522" i="8"/>
  <c r="D526" i="8"/>
  <c r="D527" i="8"/>
  <c r="D529" i="8"/>
  <c r="D534" i="8"/>
  <c r="D539" i="8"/>
  <c r="D541" i="8"/>
  <c r="D543" i="8"/>
  <c r="D544" i="8"/>
  <c r="D546" i="8"/>
  <c r="D548" i="8"/>
  <c r="D549" i="8"/>
  <c r="D551" i="8"/>
  <c r="D553" i="8"/>
  <c r="D557" i="8"/>
  <c r="D558" i="8"/>
  <c r="D560" i="8"/>
  <c r="D561" i="8"/>
  <c r="D563" i="8"/>
  <c r="D564" i="8"/>
  <c r="D565" i="8"/>
  <c r="D570" i="8"/>
  <c r="D571" i="8"/>
  <c r="D572" i="8"/>
  <c r="D577" i="8"/>
  <c r="D579" i="8"/>
  <c r="D581" i="8"/>
  <c r="D583" i="8"/>
  <c r="D586" i="8"/>
  <c r="D591" i="8"/>
  <c r="D592" i="8"/>
  <c r="D594" i="8"/>
  <c r="D595" i="8"/>
  <c r="D602" i="8"/>
  <c r="D606" i="8"/>
  <c r="D610" i="8"/>
  <c r="D614" i="8"/>
  <c r="D615" i="8"/>
  <c r="D616" i="8"/>
  <c r="D617" i="8"/>
  <c r="D619" i="8"/>
  <c r="D622" i="8"/>
  <c r="D624" i="8"/>
  <c r="D628" i="8"/>
  <c r="D630" i="8"/>
  <c r="D634" i="8"/>
  <c r="D636" i="8"/>
  <c r="D637" i="8"/>
  <c r="D638" i="8"/>
  <c r="D639" i="8"/>
  <c r="D640" i="8"/>
  <c r="D642" i="8"/>
  <c r="D643" i="8"/>
  <c r="D644" i="8"/>
  <c r="D645" i="8"/>
  <c r="H3" i="8"/>
  <c r="D3" i="8" s="1"/>
  <c r="H4" i="8"/>
  <c r="D4" i="8" s="1"/>
  <c r="H5" i="8"/>
  <c r="H6" i="8"/>
  <c r="D6" i="8" s="1"/>
  <c r="H7" i="8"/>
  <c r="D7" i="8" s="1"/>
  <c r="H8" i="8"/>
  <c r="H9" i="8"/>
  <c r="H10" i="8"/>
  <c r="D10" i="8" s="1"/>
  <c r="H11" i="8"/>
  <c r="D11" i="8" s="1"/>
  <c r="H12" i="8"/>
  <c r="D12" i="8" s="1"/>
  <c r="H13" i="8"/>
  <c r="H14" i="8"/>
  <c r="D14" i="8" s="1"/>
  <c r="H15" i="8"/>
  <c r="D15" i="8" s="1"/>
  <c r="H16" i="8"/>
  <c r="D16" i="8" s="1"/>
  <c r="H17" i="8"/>
  <c r="H18" i="8"/>
  <c r="H19" i="8"/>
  <c r="H20" i="8"/>
  <c r="D20" i="8" s="1"/>
  <c r="H21" i="8"/>
  <c r="D21" i="8" s="1"/>
  <c r="H22" i="8"/>
  <c r="H23" i="8"/>
  <c r="D23" i="8" s="1"/>
  <c r="H24" i="8"/>
  <c r="D24" i="8" s="1"/>
  <c r="H25" i="8"/>
  <c r="D25" i="8" s="1"/>
  <c r="H26" i="8"/>
  <c r="D26" i="8" s="1"/>
  <c r="H27" i="8"/>
  <c r="D27" i="8" s="1"/>
  <c r="H28" i="8"/>
  <c r="H29" i="8"/>
  <c r="D29" i="8" s="1"/>
  <c r="H30" i="8"/>
  <c r="D30" i="8" s="1"/>
  <c r="H31" i="8"/>
  <c r="D31" i="8" s="1"/>
  <c r="H32" i="8"/>
  <c r="H33" i="8"/>
  <c r="D33" i="8" s="1"/>
  <c r="H34" i="8"/>
  <c r="D34" i="8" s="1"/>
  <c r="H35" i="8"/>
  <c r="D35" i="8" s="1"/>
  <c r="H36" i="8"/>
  <c r="D36" i="8" s="1"/>
  <c r="H37" i="8"/>
  <c r="H38" i="8"/>
  <c r="H39" i="8"/>
  <c r="H40" i="8"/>
  <c r="D40" i="8" s="1"/>
  <c r="H41" i="8"/>
  <c r="D41" i="8" s="1"/>
  <c r="H42" i="8"/>
  <c r="D42" i="8" s="1"/>
  <c r="H43" i="8"/>
  <c r="D43" i="8" s="1"/>
  <c r="H44" i="8"/>
  <c r="H45" i="8"/>
  <c r="H46" i="8"/>
  <c r="D46" i="8" s="1"/>
  <c r="H47" i="8"/>
  <c r="H48" i="8"/>
  <c r="H49" i="8"/>
  <c r="H50" i="8"/>
  <c r="H51" i="8"/>
  <c r="D51" i="8" s="1"/>
  <c r="H52" i="8"/>
  <c r="D52" i="8" s="1"/>
  <c r="H53" i="8"/>
  <c r="D53" i="8" s="1"/>
  <c r="H54" i="8"/>
  <c r="D54" i="8" s="1"/>
  <c r="H55" i="8"/>
  <c r="H56" i="8"/>
  <c r="D56" i="8" s="1"/>
  <c r="H57" i="8"/>
  <c r="D57" i="8" s="1"/>
  <c r="H58" i="8"/>
  <c r="H59" i="8"/>
  <c r="H60" i="8"/>
  <c r="D60" i="8" s="1"/>
  <c r="H61" i="8"/>
  <c r="D61" i="8" s="1"/>
  <c r="H62" i="8"/>
  <c r="D62" i="8" s="1"/>
  <c r="H63" i="8"/>
  <c r="D63" i="8" s="1"/>
  <c r="H64" i="8"/>
  <c r="D64" i="8" s="1"/>
  <c r="H65" i="8"/>
  <c r="D65" i="8" s="1"/>
  <c r="H66" i="8"/>
  <c r="D66" i="8" s="1"/>
  <c r="H67" i="8"/>
  <c r="D67" i="8" s="1"/>
  <c r="H68" i="8"/>
  <c r="H69" i="8"/>
  <c r="H70" i="8"/>
  <c r="D70" i="8" s="1"/>
  <c r="H71" i="8"/>
  <c r="D71" i="8" s="1"/>
  <c r="H72" i="8"/>
  <c r="D72" i="8" s="1"/>
  <c r="H73" i="8"/>
  <c r="D73" i="8" s="1"/>
  <c r="H74" i="8"/>
  <c r="D74" i="8" s="1"/>
  <c r="H75" i="8"/>
  <c r="H76" i="8"/>
  <c r="D76" i="8" s="1"/>
  <c r="H77" i="8"/>
  <c r="H78" i="8"/>
  <c r="D78" i="8" s="1"/>
  <c r="H79" i="8"/>
  <c r="H80" i="8"/>
  <c r="H81" i="8"/>
  <c r="D81" i="8" s="1"/>
  <c r="H82" i="8"/>
  <c r="H83" i="8"/>
  <c r="D83" i="8" s="1"/>
  <c r="H84" i="8"/>
  <c r="D84" i="8" s="1"/>
  <c r="H85" i="8"/>
  <c r="H86" i="8"/>
  <c r="D86" i="8" s="1"/>
  <c r="H87" i="8"/>
  <c r="D87" i="8" s="1"/>
  <c r="H88" i="8"/>
  <c r="H89" i="8"/>
  <c r="H90" i="8"/>
  <c r="D90" i="8" s="1"/>
  <c r="H91" i="8"/>
  <c r="D91" i="8" s="1"/>
  <c r="H92" i="8"/>
  <c r="D92" i="8" s="1"/>
  <c r="H93" i="8"/>
  <c r="D93" i="8" s="1"/>
  <c r="H94" i="8"/>
  <c r="H95" i="8"/>
  <c r="D95" i="8" s="1"/>
  <c r="H96" i="8"/>
  <c r="H97" i="8"/>
  <c r="D97" i="8" s="1"/>
  <c r="H98" i="8"/>
  <c r="D98" i="8" s="1"/>
  <c r="H99" i="8"/>
  <c r="H100" i="8"/>
  <c r="D100" i="8" s="1"/>
  <c r="H101" i="8"/>
  <c r="D101" i="8" s="1"/>
  <c r="H102" i="8"/>
  <c r="H103" i="8"/>
  <c r="H104" i="8"/>
  <c r="D104" i="8" s="1"/>
  <c r="H105" i="8"/>
  <c r="H106" i="8"/>
  <c r="H107" i="8"/>
  <c r="D107" i="8" s="1"/>
  <c r="H108" i="8"/>
  <c r="H109" i="8"/>
  <c r="D109" i="8" s="1"/>
  <c r="H110" i="8"/>
  <c r="D110" i="8" s="1"/>
  <c r="H111" i="8"/>
  <c r="D111" i="8" s="1"/>
  <c r="H112" i="8"/>
  <c r="H113" i="8"/>
  <c r="D113" i="8" s="1"/>
  <c r="H114" i="8"/>
  <c r="D114" i="8" s="1"/>
  <c r="H115" i="8"/>
  <c r="D115" i="8" s="1"/>
  <c r="H116" i="8"/>
  <c r="H117" i="8"/>
  <c r="D117" i="8" s="1"/>
  <c r="H118" i="8"/>
  <c r="D118" i="8" s="1"/>
  <c r="H119" i="8"/>
  <c r="D119" i="8" s="1"/>
  <c r="H120" i="8"/>
  <c r="D120" i="8" s="1"/>
  <c r="H121" i="8"/>
  <c r="H122" i="8"/>
  <c r="H123" i="8"/>
  <c r="H124" i="8"/>
  <c r="H125" i="8"/>
  <c r="D125" i="8" s="1"/>
  <c r="H126" i="8"/>
  <c r="D126" i="8" s="1"/>
  <c r="H127" i="8"/>
  <c r="H128" i="8"/>
  <c r="H129" i="8"/>
  <c r="H130" i="8"/>
  <c r="D130" i="8" s="1"/>
  <c r="H131" i="8"/>
  <c r="D131" i="8" s="1"/>
  <c r="H132" i="8"/>
  <c r="D132" i="8" s="1"/>
  <c r="H133" i="8"/>
  <c r="D133" i="8" s="1"/>
  <c r="H134" i="8"/>
  <c r="D134" i="8" s="1"/>
  <c r="H135" i="8"/>
  <c r="D135" i="8" s="1"/>
  <c r="H136" i="8"/>
  <c r="D136" i="8" s="1"/>
  <c r="H137" i="8"/>
  <c r="H138" i="8"/>
  <c r="D138" i="8" s="1"/>
  <c r="H139" i="8"/>
  <c r="D139" i="8" s="1"/>
  <c r="H140" i="8"/>
  <c r="D140" i="8" s="1"/>
  <c r="H141" i="8"/>
  <c r="D141" i="8" s="1"/>
  <c r="H142" i="8"/>
  <c r="D142" i="8" s="1"/>
  <c r="H143" i="8"/>
  <c r="D143" i="8" s="1"/>
  <c r="H144" i="8"/>
  <c r="H145" i="8"/>
  <c r="D145" i="8" s="1"/>
  <c r="H146" i="8"/>
  <c r="D146" i="8" s="1"/>
  <c r="H147" i="8"/>
  <c r="D147" i="8" s="1"/>
  <c r="H148" i="8"/>
  <c r="H149" i="8"/>
  <c r="H150" i="8"/>
  <c r="D150" i="8" s="1"/>
  <c r="H151" i="8"/>
  <c r="H152" i="8"/>
  <c r="D152" i="8" s="1"/>
  <c r="H153" i="8"/>
  <c r="D153" i="8" s="1"/>
  <c r="H154" i="8"/>
  <c r="D154" i="8" s="1"/>
  <c r="H155" i="8"/>
  <c r="D155" i="8" s="1"/>
  <c r="H156" i="8"/>
  <c r="H157" i="8"/>
  <c r="D157" i="8" s="1"/>
  <c r="H158" i="8"/>
  <c r="D158" i="8" s="1"/>
  <c r="H159" i="8"/>
  <c r="H160" i="8"/>
  <c r="D160" i="8" s="1"/>
  <c r="H161" i="8"/>
  <c r="H162" i="8"/>
  <c r="H163" i="8"/>
  <c r="H164" i="8"/>
  <c r="H165" i="8"/>
  <c r="D165" i="8" s="1"/>
  <c r="H166" i="8"/>
  <c r="D166" i="8" s="1"/>
  <c r="H167" i="8"/>
  <c r="D167" i="8" s="1"/>
  <c r="H168" i="8"/>
  <c r="D168" i="8" s="1"/>
  <c r="H169" i="8"/>
  <c r="H170" i="8"/>
  <c r="H171" i="8"/>
  <c r="D171" i="8" s="1"/>
  <c r="H172" i="8"/>
  <c r="D172" i="8" s="1"/>
  <c r="H173" i="8"/>
  <c r="D173" i="8" s="1"/>
  <c r="H174" i="8"/>
  <c r="D174" i="8" s="1"/>
  <c r="H175" i="8"/>
  <c r="D175" i="8" s="1"/>
  <c r="H176" i="8"/>
  <c r="D176" i="8" s="1"/>
  <c r="H177" i="8"/>
  <c r="D177" i="8" s="1"/>
  <c r="H178" i="8"/>
  <c r="H179" i="8"/>
  <c r="D179" i="8" s="1"/>
  <c r="H180" i="8"/>
  <c r="D180" i="8" s="1"/>
  <c r="H181" i="8"/>
  <c r="D181" i="8" s="1"/>
  <c r="H182" i="8"/>
  <c r="D182" i="8" s="1"/>
  <c r="H183" i="8"/>
  <c r="D183" i="8" s="1"/>
  <c r="H184" i="8"/>
  <c r="D184" i="8" s="1"/>
  <c r="H185" i="8"/>
  <c r="H186" i="8"/>
  <c r="D186" i="8" s="1"/>
  <c r="H187" i="8"/>
  <c r="H188" i="8"/>
  <c r="D188" i="8" s="1"/>
  <c r="H189" i="8"/>
  <c r="D189" i="8" s="1"/>
  <c r="H190" i="8"/>
  <c r="D190" i="8" s="1"/>
  <c r="H191" i="8"/>
  <c r="H192" i="8"/>
  <c r="D192" i="8" s="1"/>
  <c r="H193" i="8"/>
  <c r="D193" i="8" s="1"/>
  <c r="H194" i="8"/>
  <c r="D194" i="8" s="1"/>
  <c r="H195" i="8"/>
  <c r="H196" i="8"/>
  <c r="H197" i="8"/>
  <c r="D197" i="8" s="1"/>
  <c r="H198" i="8"/>
  <c r="H199" i="8"/>
  <c r="H200" i="8"/>
  <c r="D200" i="8" s="1"/>
  <c r="H201" i="8"/>
  <c r="H202" i="8"/>
  <c r="D202" i="8" s="1"/>
  <c r="H203" i="8"/>
  <c r="H204" i="8"/>
  <c r="D204" i="8" s="1"/>
  <c r="H205" i="8"/>
  <c r="H206" i="8"/>
  <c r="D206" i="8" s="1"/>
  <c r="H207" i="8"/>
  <c r="H208" i="8"/>
  <c r="D208" i="8" s="1"/>
  <c r="H209" i="8"/>
  <c r="D209" i="8" s="1"/>
  <c r="H210" i="8"/>
  <c r="D210" i="8" s="1"/>
  <c r="H211" i="8"/>
  <c r="H212" i="8"/>
  <c r="D212" i="8" s="1"/>
  <c r="H213" i="8"/>
  <c r="D213" i="8" s="1"/>
  <c r="H214" i="8"/>
  <c r="D214" i="8" s="1"/>
  <c r="H215" i="8"/>
  <c r="H216" i="8"/>
  <c r="H217" i="8"/>
  <c r="D217" i="8" s="1"/>
  <c r="H218" i="8"/>
  <c r="D218" i="8" s="1"/>
  <c r="H219" i="8"/>
  <c r="H220" i="8"/>
  <c r="D220" i="8" s="1"/>
  <c r="H221" i="8"/>
  <c r="H222" i="8"/>
  <c r="H223" i="8"/>
  <c r="D223" i="8" s="1"/>
  <c r="H224" i="8"/>
  <c r="H225" i="8"/>
  <c r="H226" i="8"/>
  <c r="D226" i="8" s="1"/>
  <c r="H227" i="8"/>
  <c r="D227" i="8" s="1"/>
  <c r="H228" i="8"/>
  <c r="D228" i="8" s="1"/>
  <c r="H229" i="8"/>
  <c r="D229" i="8" s="1"/>
  <c r="H230" i="8"/>
  <c r="H231" i="8"/>
  <c r="D231" i="8" s="1"/>
  <c r="H232" i="8"/>
  <c r="D232" i="8" s="1"/>
  <c r="H233" i="8"/>
  <c r="H234" i="8"/>
  <c r="H235" i="8"/>
  <c r="D235" i="8" s="1"/>
  <c r="H236" i="8"/>
  <c r="H237" i="8"/>
  <c r="H238" i="8"/>
  <c r="D238" i="8" s="1"/>
  <c r="H239" i="8"/>
  <c r="D239" i="8" s="1"/>
  <c r="H240" i="8"/>
  <c r="H241" i="8"/>
  <c r="H242" i="8"/>
  <c r="H243" i="8"/>
  <c r="D243" i="8" s="1"/>
  <c r="H244" i="8"/>
  <c r="D244" i="8" s="1"/>
  <c r="H245" i="8"/>
  <c r="D245" i="8" s="1"/>
  <c r="H246" i="8"/>
  <c r="D246" i="8" s="1"/>
  <c r="H247" i="8"/>
  <c r="H248" i="8"/>
  <c r="H249" i="8"/>
  <c r="D249" i="8" s="1"/>
  <c r="H250" i="8"/>
  <c r="H251" i="8"/>
  <c r="H252" i="8"/>
  <c r="H253" i="8"/>
  <c r="D253" i="8" s="1"/>
  <c r="H254" i="8"/>
  <c r="H255" i="8"/>
  <c r="H256" i="8"/>
  <c r="D256" i="8" s="1"/>
  <c r="H257" i="8"/>
  <c r="H258" i="8"/>
  <c r="H259" i="8"/>
  <c r="D259" i="8" s="1"/>
  <c r="H260" i="8"/>
  <c r="H261" i="8"/>
  <c r="H262" i="8"/>
  <c r="D262" i="8" s="1"/>
  <c r="H263" i="8"/>
  <c r="D263" i="8" s="1"/>
  <c r="H264" i="8"/>
  <c r="D264" i="8" s="1"/>
  <c r="H265" i="8"/>
  <c r="D265" i="8" s="1"/>
  <c r="H266" i="8"/>
  <c r="H267" i="8"/>
  <c r="D267" i="8" s="1"/>
  <c r="H268" i="8"/>
  <c r="D268" i="8" s="1"/>
  <c r="H269" i="8"/>
  <c r="H270" i="8"/>
  <c r="D270" i="8" s="1"/>
  <c r="H271" i="8"/>
  <c r="H272" i="8"/>
  <c r="H273" i="8"/>
  <c r="H274" i="8"/>
  <c r="D274" i="8" s="1"/>
  <c r="H275" i="8"/>
  <c r="D275" i="8" s="1"/>
  <c r="H276" i="8"/>
  <c r="D276" i="8" s="1"/>
  <c r="H277" i="8"/>
  <c r="H278" i="8"/>
  <c r="D278" i="8" s="1"/>
  <c r="H279" i="8"/>
  <c r="H280" i="8"/>
  <c r="D280" i="8" s="1"/>
  <c r="H281" i="8"/>
  <c r="D281" i="8" s="1"/>
  <c r="H282" i="8"/>
  <c r="D282" i="8" s="1"/>
  <c r="H283" i="8"/>
  <c r="D283" i="8" s="1"/>
  <c r="H284" i="8"/>
  <c r="D284" i="8" s="1"/>
  <c r="H285" i="8"/>
  <c r="D285" i="8" s="1"/>
  <c r="H286" i="8"/>
  <c r="D286" i="8" s="1"/>
  <c r="H287" i="8"/>
  <c r="D287" i="8" s="1"/>
  <c r="H288" i="8"/>
  <c r="H289" i="8"/>
  <c r="H290" i="8"/>
  <c r="H291" i="8"/>
  <c r="D291" i="8" s="1"/>
  <c r="H292" i="8"/>
  <c r="D292" i="8" s="1"/>
  <c r="H293" i="8"/>
  <c r="D293" i="8" s="1"/>
  <c r="H294" i="8"/>
  <c r="D294" i="8" s="1"/>
  <c r="H295" i="8"/>
  <c r="D295" i="8" s="1"/>
  <c r="H296" i="8"/>
  <c r="D296" i="8" s="1"/>
  <c r="H297" i="8"/>
  <c r="D297" i="8" s="1"/>
  <c r="H298" i="8"/>
  <c r="D298" i="8" s="1"/>
  <c r="H299" i="8"/>
  <c r="H300" i="8"/>
  <c r="H301" i="8"/>
  <c r="D301" i="8" s="1"/>
  <c r="H302" i="8"/>
  <c r="D302" i="8" s="1"/>
  <c r="H303" i="8"/>
  <c r="D303" i="8" s="1"/>
  <c r="H304" i="8"/>
  <c r="D304" i="8" s="1"/>
  <c r="H305" i="8"/>
  <c r="H306" i="8"/>
  <c r="D306" i="8" s="1"/>
  <c r="H307" i="8"/>
  <c r="D307" i="8" s="1"/>
  <c r="H308" i="8"/>
  <c r="D308" i="8" s="1"/>
  <c r="H309" i="8"/>
  <c r="D309" i="8" s="1"/>
  <c r="H310" i="8"/>
  <c r="D310" i="8" s="1"/>
  <c r="H311" i="8"/>
  <c r="D311" i="8" s="1"/>
  <c r="H312" i="8"/>
  <c r="D312" i="8" s="1"/>
  <c r="H313" i="8"/>
  <c r="H314" i="8"/>
  <c r="D314" i="8" s="1"/>
  <c r="H315" i="8"/>
  <c r="D315" i="8" s="1"/>
  <c r="H316" i="8"/>
  <c r="D316" i="8" s="1"/>
  <c r="H317" i="8"/>
  <c r="D317" i="8" s="1"/>
  <c r="H318" i="8"/>
  <c r="D318" i="8" s="1"/>
  <c r="H319" i="8"/>
  <c r="D319" i="8" s="1"/>
  <c r="H320" i="8"/>
  <c r="D320" i="8" s="1"/>
  <c r="H321" i="8"/>
  <c r="D321" i="8" s="1"/>
  <c r="H322" i="8"/>
  <c r="D322" i="8" s="1"/>
  <c r="H323" i="8"/>
  <c r="D323" i="8" s="1"/>
  <c r="H324" i="8"/>
  <c r="D324" i="8" s="1"/>
  <c r="H325" i="8"/>
  <c r="H326" i="8"/>
  <c r="H327" i="8"/>
  <c r="D327" i="8" s="1"/>
  <c r="H328" i="8"/>
  <c r="H329" i="8"/>
  <c r="D329" i="8" s="1"/>
  <c r="H330" i="8"/>
  <c r="H331" i="8"/>
  <c r="H332" i="8"/>
  <c r="D332" i="8" s="1"/>
  <c r="H333" i="8"/>
  <c r="D333" i="8" s="1"/>
  <c r="H334" i="8"/>
  <c r="D334" i="8" s="1"/>
  <c r="H335" i="8"/>
  <c r="D335" i="8" s="1"/>
  <c r="H336" i="8"/>
  <c r="D336" i="8" s="1"/>
  <c r="H337" i="8"/>
  <c r="D337" i="8" s="1"/>
  <c r="H338" i="8"/>
  <c r="D338" i="8" s="1"/>
  <c r="H339" i="8"/>
  <c r="H340" i="8"/>
  <c r="H341" i="8"/>
  <c r="H342" i="8"/>
  <c r="H343" i="8"/>
  <c r="D343" i="8" s="1"/>
  <c r="H344" i="8"/>
  <c r="D344" i="8" s="1"/>
  <c r="H345" i="8"/>
  <c r="H346" i="8"/>
  <c r="H347" i="8"/>
  <c r="H348" i="8"/>
  <c r="D348" i="8" s="1"/>
  <c r="H349" i="8"/>
  <c r="H350" i="8"/>
  <c r="D350" i="8" s="1"/>
  <c r="H351" i="8"/>
  <c r="D351" i="8" s="1"/>
  <c r="H352" i="8"/>
  <c r="D352" i="8" s="1"/>
  <c r="H353" i="8"/>
  <c r="H354" i="8"/>
  <c r="D354" i="8" s="1"/>
  <c r="H355" i="8"/>
  <c r="H356" i="8"/>
  <c r="H357" i="8"/>
  <c r="H358" i="8"/>
  <c r="D358" i="8" s="1"/>
  <c r="H359" i="8"/>
  <c r="D359" i="8" s="1"/>
  <c r="H360" i="8"/>
  <c r="H361" i="8"/>
  <c r="D361" i="8" s="1"/>
  <c r="H362" i="8"/>
  <c r="H363" i="8"/>
  <c r="D363" i="8" s="1"/>
  <c r="H364" i="8"/>
  <c r="H365" i="8"/>
  <c r="D365" i="8" s="1"/>
  <c r="H366" i="8"/>
  <c r="D366" i="8" s="1"/>
  <c r="H367" i="8"/>
  <c r="D367" i="8" s="1"/>
  <c r="H368" i="8"/>
  <c r="H369" i="8"/>
  <c r="D369" i="8" s="1"/>
  <c r="H370" i="8"/>
  <c r="H371" i="8"/>
  <c r="D371" i="8" s="1"/>
  <c r="H372" i="8"/>
  <c r="D372" i="8" s="1"/>
  <c r="H373" i="8"/>
  <c r="D373" i="8" s="1"/>
  <c r="H374" i="8"/>
  <c r="D374" i="8" s="1"/>
  <c r="H375" i="8"/>
  <c r="H376" i="8"/>
  <c r="D376" i="8" s="1"/>
  <c r="H377" i="8"/>
  <c r="D377" i="8" s="1"/>
  <c r="H378" i="8"/>
  <c r="H379" i="8"/>
  <c r="D379" i="8" s="1"/>
  <c r="H380" i="8"/>
  <c r="H381" i="8"/>
  <c r="D381" i="8" s="1"/>
  <c r="H382" i="8"/>
  <c r="D382" i="8" s="1"/>
  <c r="H383" i="8"/>
  <c r="H384" i="8"/>
  <c r="H385" i="8"/>
  <c r="D385" i="8" s="1"/>
  <c r="H386" i="8"/>
  <c r="D386" i="8" s="1"/>
  <c r="H387" i="8"/>
  <c r="H388" i="8"/>
  <c r="H389" i="8"/>
  <c r="D389" i="8" s="1"/>
  <c r="H390" i="8"/>
  <c r="H391" i="8"/>
  <c r="D391" i="8" s="1"/>
  <c r="H392" i="8"/>
  <c r="D392" i="8" s="1"/>
  <c r="H393" i="8"/>
  <c r="D393" i="8" s="1"/>
  <c r="H394" i="8"/>
  <c r="D394" i="8" s="1"/>
  <c r="H395" i="8"/>
  <c r="D395" i="8" s="1"/>
  <c r="H396" i="8"/>
  <c r="D396" i="8" s="1"/>
  <c r="H397" i="8"/>
  <c r="D397" i="8" s="1"/>
  <c r="H398" i="8"/>
  <c r="H399" i="8"/>
  <c r="H400" i="8"/>
  <c r="H401" i="8"/>
  <c r="H402" i="8"/>
  <c r="D402" i="8" s="1"/>
  <c r="H403" i="8"/>
  <c r="D403" i="8" s="1"/>
  <c r="H404" i="8"/>
  <c r="D404" i="8" s="1"/>
  <c r="H405" i="8"/>
  <c r="D405" i="8" s="1"/>
  <c r="H406" i="8"/>
  <c r="D406" i="8" s="1"/>
  <c r="H407" i="8"/>
  <c r="D407" i="8" s="1"/>
  <c r="H408" i="8"/>
  <c r="D408" i="8" s="1"/>
  <c r="H409" i="8"/>
  <c r="D409" i="8" s="1"/>
  <c r="H410" i="8"/>
  <c r="D410" i="8" s="1"/>
  <c r="H411" i="8"/>
  <c r="D411" i="8" s="1"/>
  <c r="H412" i="8"/>
  <c r="D412" i="8" s="1"/>
  <c r="H413" i="8"/>
  <c r="H414" i="8"/>
  <c r="D414" i="8" s="1"/>
  <c r="H415" i="8"/>
  <c r="D415" i="8" s="1"/>
  <c r="H416" i="8"/>
  <c r="D416" i="8" s="1"/>
  <c r="H417" i="8"/>
  <c r="D417" i="8" s="1"/>
  <c r="H418" i="8"/>
  <c r="H419" i="8"/>
  <c r="H420" i="8"/>
  <c r="H421" i="8"/>
  <c r="D421" i="8" s="1"/>
  <c r="H422" i="8"/>
  <c r="D422" i="8" s="1"/>
  <c r="H423" i="8"/>
  <c r="D423" i="8" s="1"/>
  <c r="H424" i="8"/>
  <c r="D424" i="8" s="1"/>
  <c r="H425" i="8"/>
  <c r="D425" i="8" s="1"/>
  <c r="H426" i="8"/>
  <c r="H427" i="8"/>
  <c r="D427" i="8" s="1"/>
  <c r="H428" i="8"/>
  <c r="D428" i="8" s="1"/>
  <c r="H429" i="8"/>
  <c r="H430" i="8"/>
  <c r="H431" i="8"/>
  <c r="D431" i="8" s="1"/>
  <c r="H432" i="8"/>
  <c r="H433" i="8"/>
  <c r="H434" i="8"/>
  <c r="H435" i="8"/>
  <c r="H436" i="8"/>
  <c r="D436" i="8" s="1"/>
  <c r="H437" i="8"/>
  <c r="D437" i="8" s="1"/>
  <c r="H438" i="8"/>
  <c r="D438" i="8" s="1"/>
  <c r="H439" i="8"/>
  <c r="H440" i="8"/>
  <c r="D440" i="8" s="1"/>
  <c r="H441" i="8"/>
  <c r="D441" i="8" s="1"/>
  <c r="H442" i="8"/>
  <c r="D442" i="8" s="1"/>
  <c r="H443" i="8"/>
  <c r="H444" i="8"/>
  <c r="H445" i="8"/>
  <c r="H446" i="8"/>
  <c r="D446" i="8" s="1"/>
  <c r="H447" i="8"/>
  <c r="D447" i="8" s="1"/>
  <c r="H448" i="8"/>
  <c r="D448" i="8" s="1"/>
  <c r="H449" i="8"/>
  <c r="H450" i="8"/>
  <c r="D450" i="8" s="1"/>
  <c r="H451" i="8"/>
  <c r="H452" i="8"/>
  <c r="H453" i="8"/>
  <c r="H454" i="8"/>
  <c r="D454" i="8" s="1"/>
  <c r="H455" i="8"/>
  <c r="D455" i="8" s="1"/>
  <c r="H456" i="8"/>
  <c r="D456" i="8" s="1"/>
  <c r="H457" i="8"/>
  <c r="D457" i="8" s="1"/>
  <c r="H458" i="8"/>
  <c r="H459" i="8"/>
  <c r="D459" i="8" s="1"/>
  <c r="H460" i="8"/>
  <c r="D460" i="8" s="1"/>
  <c r="H461" i="8"/>
  <c r="D461" i="8" s="1"/>
  <c r="H462" i="8"/>
  <c r="H463" i="8"/>
  <c r="H464" i="8"/>
  <c r="D464" i="8" s="1"/>
  <c r="H465" i="8"/>
  <c r="D465" i="8" s="1"/>
  <c r="H466" i="8"/>
  <c r="D466" i="8" s="1"/>
  <c r="H467" i="8"/>
  <c r="H468" i="8"/>
  <c r="D468" i="8" s="1"/>
  <c r="H469" i="8"/>
  <c r="D469" i="8" s="1"/>
  <c r="H470" i="8"/>
  <c r="H471" i="8"/>
  <c r="D471" i="8" s="1"/>
  <c r="H472" i="8"/>
  <c r="D472" i="8" s="1"/>
  <c r="H473" i="8"/>
  <c r="H474" i="8"/>
  <c r="D474" i="8" s="1"/>
  <c r="H475" i="8"/>
  <c r="D475" i="8" s="1"/>
  <c r="H476" i="8"/>
  <c r="D476" i="8" s="1"/>
  <c r="H477" i="8"/>
  <c r="D477" i="8" s="1"/>
  <c r="H478" i="8"/>
  <c r="D478" i="8" s="1"/>
  <c r="H479" i="8"/>
  <c r="H480" i="8"/>
  <c r="D480" i="8" s="1"/>
  <c r="H481" i="8"/>
  <c r="D481" i="8" s="1"/>
  <c r="H482" i="8"/>
  <c r="H483" i="8"/>
  <c r="D483" i="8" s="1"/>
  <c r="H484" i="8"/>
  <c r="D484" i="8" s="1"/>
  <c r="H485" i="8"/>
  <c r="D485" i="8" s="1"/>
  <c r="H486" i="8"/>
  <c r="H487" i="8"/>
  <c r="H488" i="8"/>
  <c r="D488" i="8" s="1"/>
  <c r="H489" i="8"/>
  <c r="D489" i="8" s="1"/>
  <c r="H490" i="8"/>
  <c r="D490" i="8" s="1"/>
  <c r="H491" i="8"/>
  <c r="D491" i="8" s="1"/>
  <c r="H492" i="8"/>
  <c r="H493" i="8"/>
  <c r="D493" i="8" s="1"/>
  <c r="H494" i="8"/>
  <c r="D494" i="8" s="1"/>
  <c r="H495" i="8"/>
  <c r="D495" i="8" s="1"/>
  <c r="H496" i="8"/>
  <c r="H497" i="8"/>
  <c r="D497" i="8" s="1"/>
  <c r="H498" i="8"/>
  <c r="H499" i="8"/>
  <c r="H500" i="8"/>
  <c r="H501" i="8"/>
  <c r="D501" i="8" s="1"/>
  <c r="H502" i="8"/>
  <c r="D502" i="8" s="1"/>
  <c r="H503" i="8"/>
  <c r="D503" i="8" s="1"/>
  <c r="H504" i="8"/>
  <c r="D504" i="8" s="1"/>
  <c r="H505" i="8"/>
  <c r="D505" i="8" s="1"/>
  <c r="H506" i="8"/>
  <c r="D506" i="8" s="1"/>
  <c r="H507" i="8"/>
  <c r="D507" i="8" s="1"/>
  <c r="H508" i="8"/>
  <c r="D508" i="8" s="1"/>
  <c r="H509" i="8"/>
  <c r="H510" i="8"/>
  <c r="D510" i="8" s="1"/>
  <c r="H511" i="8"/>
  <c r="D511" i="8" s="1"/>
  <c r="H512" i="8"/>
  <c r="H513" i="8"/>
  <c r="H514" i="8"/>
  <c r="D514" i="8" s="1"/>
  <c r="H515" i="8"/>
  <c r="H516" i="8"/>
  <c r="D516" i="8" s="1"/>
  <c r="H517" i="8"/>
  <c r="D517" i="8" s="1"/>
  <c r="H518" i="8"/>
  <c r="D518" i="8" s="1"/>
  <c r="H519" i="8"/>
  <c r="D519" i="8" s="1"/>
  <c r="H520" i="8"/>
  <c r="H521" i="8"/>
  <c r="H522" i="8"/>
  <c r="H523" i="8"/>
  <c r="D523" i="8" s="1"/>
  <c r="H524" i="8"/>
  <c r="D524" i="8" s="1"/>
  <c r="H525" i="8"/>
  <c r="D525" i="8" s="1"/>
  <c r="H526" i="8"/>
  <c r="H527" i="8"/>
  <c r="H528" i="8"/>
  <c r="D528" i="8" s="1"/>
  <c r="H529" i="8"/>
  <c r="H530" i="8"/>
  <c r="D530" i="8" s="1"/>
  <c r="H531" i="8"/>
  <c r="D531" i="8" s="1"/>
  <c r="H532" i="8"/>
  <c r="D532" i="8" s="1"/>
  <c r="H533" i="8"/>
  <c r="D533" i="8" s="1"/>
  <c r="H534" i="8"/>
  <c r="H535" i="8"/>
  <c r="D535" i="8" s="1"/>
  <c r="H536" i="8"/>
  <c r="D536" i="8" s="1"/>
  <c r="H537" i="8"/>
  <c r="D537" i="8" s="1"/>
  <c r="H538" i="8"/>
  <c r="D538" i="8" s="1"/>
  <c r="H539" i="8"/>
  <c r="H540" i="8"/>
  <c r="D540" i="8" s="1"/>
  <c r="H541" i="8"/>
  <c r="H542" i="8"/>
  <c r="D542" i="8" s="1"/>
  <c r="H543" i="8"/>
  <c r="H544" i="8"/>
  <c r="H545" i="8"/>
  <c r="D545" i="8" s="1"/>
  <c r="H546" i="8"/>
  <c r="H547" i="8"/>
  <c r="D547" i="8" s="1"/>
  <c r="H548" i="8"/>
  <c r="H549" i="8"/>
  <c r="H550" i="8"/>
  <c r="D550" i="8" s="1"/>
  <c r="H551" i="8"/>
  <c r="H552" i="8"/>
  <c r="D552" i="8" s="1"/>
  <c r="H553" i="8"/>
  <c r="H554" i="8"/>
  <c r="D554" i="8" s="1"/>
  <c r="H555" i="8"/>
  <c r="D555" i="8" s="1"/>
  <c r="H556" i="8"/>
  <c r="D556" i="8" s="1"/>
  <c r="H557" i="8"/>
  <c r="H558" i="8"/>
  <c r="H559" i="8"/>
  <c r="D559" i="8" s="1"/>
  <c r="H560" i="8"/>
  <c r="H561" i="8"/>
  <c r="H562" i="8"/>
  <c r="D562" i="8" s="1"/>
  <c r="H563" i="8"/>
  <c r="H564" i="8"/>
  <c r="H565" i="8"/>
  <c r="H566" i="8"/>
  <c r="D566" i="8" s="1"/>
  <c r="H567" i="8"/>
  <c r="D567" i="8" s="1"/>
  <c r="H568" i="8"/>
  <c r="D568" i="8" s="1"/>
  <c r="H569" i="8"/>
  <c r="D569" i="8" s="1"/>
  <c r="H570" i="8"/>
  <c r="H571" i="8"/>
  <c r="H572" i="8"/>
  <c r="H573" i="8"/>
  <c r="D573" i="8" s="1"/>
  <c r="H574" i="8"/>
  <c r="D574" i="8" s="1"/>
  <c r="H575" i="8"/>
  <c r="D575" i="8" s="1"/>
  <c r="H576" i="8"/>
  <c r="D576" i="8" s="1"/>
  <c r="H577" i="8"/>
  <c r="H578" i="8"/>
  <c r="D578" i="8" s="1"/>
  <c r="H579" i="8"/>
  <c r="H580" i="8"/>
  <c r="D580" i="8" s="1"/>
  <c r="H581" i="8"/>
  <c r="H582" i="8"/>
  <c r="D582" i="8" s="1"/>
  <c r="H583" i="8"/>
  <c r="H584" i="8"/>
  <c r="D584" i="8" s="1"/>
  <c r="H585" i="8"/>
  <c r="D585" i="8" s="1"/>
  <c r="H586" i="8"/>
  <c r="H587" i="8"/>
  <c r="D587" i="8" s="1"/>
  <c r="H588" i="8"/>
  <c r="D588" i="8" s="1"/>
  <c r="H589" i="8"/>
  <c r="D589" i="8" s="1"/>
  <c r="H590" i="8"/>
  <c r="D590" i="8" s="1"/>
  <c r="H591" i="8"/>
  <c r="H592" i="8"/>
  <c r="H593" i="8"/>
  <c r="D593" i="8" s="1"/>
  <c r="H594" i="8"/>
  <c r="H595" i="8"/>
  <c r="H596" i="8"/>
  <c r="D596" i="8" s="1"/>
  <c r="H597" i="8"/>
  <c r="D597" i="8" s="1"/>
  <c r="H598" i="8"/>
  <c r="D598" i="8" s="1"/>
  <c r="H599" i="8"/>
  <c r="D599" i="8" s="1"/>
  <c r="H600" i="8"/>
  <c r="D600" i="8" s="1"/>
  <c r="H601" i="8"/>
  <c r="D601" i="8" s="1"/>
  <c r="H602" i="8"/>
  <c r="H603" i="8"/>
  <c r="D603" i="8" s="1"/>
  <c r="H604" i="8"/>
  <c r="D604" i="8" s="1"/>
  <c r="H605" i="8"/>
  <c r="D605" i="8" s="1"/>
  <c r="H606" i="8"/>
  <c r="H607" i="8"/>
  <c r="D607" i="8" s="1"/>
  <c r="H608" i="8"/>
  <c r="D608" i="8" s="1"/>
  <c r="H609" i="8"/>
  <c r="D609" i="8" s="1"/>
  <c r="H610" i="8"/>
  <c r="H611" i="8"/>
  <c r="D611" i="8" s="1"/>
  <c r="H612" i="8"/>
  <c r="D612" i="8" s="1"/>
  <c r="H613" i="8"/>
  <c r="D613" i="8" s="1"/>
  <c r="H614" i="8"/>
  <c r="H615" i="8"/>
  <c r="H616" i="8"/>
  <c r="H617" i="8"/>
  <c r="H618" i="8"/>
  <c r="D618" i="8" s="1"/>
  <c r="H619" i="8"/>
  <c r="H620" i="8"/>
  <c r="D620" i="8" s="1"/>
  <c r="H621" i="8"/>
  <c r="D621" i="8" s="1"/>
  <c r="H622" i="8"/>
  <c r="H623" i="8"/>
  <c r="D623" i="8" s="1"/>
  <c r="H624" i="8"/>
  <c r="H625" i="8"/>
  <c r="D625" i="8" s="1"/>
  <c r="H626" i="8"/>
  <c r="D626" i="8" s="1"/>
  <c r="H627" i="8"/>
  <c r="D627" i="8" s="1"/>
  <c r="H628" i="8"/>
  <c r="H629" i="8"/>
  <c r="D629" i="8" s="1"/>
  <c r="H630" i="8"/>
  <c r="H631" i="8"/>
  <c r="D631" i="8" s="1"/>
  <c r="H632" i="8"/>
  <c r="D632" i="8" s="1"/>
  <c r="H633" i="8"/>
  <c r="D633" i="8" s="1"/>
  <c r="H634" i="8"/>
  <c r="H635" i="8"/>
  <c r="D635" i="8" s="1"/>
  <c r="H636" i="8"/>
  <c r="H637" i="8"/>
  <c r="H638" i="8"/>
  <c r="H639" i="8"/>
  <c r="H640" i="8"/>
  <c r="H641" i="8"/>
  <c r="D641" i="8" s="1"/>
  <c r="H642" i="8"/>
  <c r="H643" i="8"/>
  <c r="H644" i="8"/>
  <c r="H645" i="8"/>
  <c r="H646" i="8"/>
  <c r="D646" i="8" s="1"/>
  <c r="H647" i="8"/>
  <c r="D647" i="8" s="1"/>
  <c r="H2" i="8"/>
  <c r="D2" i="8" s="1"/>
  <c r="F110" i="7"/>
  <c r="F103" i="7"/>
  <c r="F101" i="7"/>
  <c r="F75" i="7"/>
  <c r="F60" i="7"/>
  <c r="F39" i="7"/>
  <c r="F11" i="7"/>
  <c r="F7" i="7"/>
  <c r="F83" i="6"/>
  <c r="F8" i="6"/>
  <c r="F7" i="6"/>
  <c r="F4" i="6"/>
  <c r="F150" i="3"/>
  <c r="F149" i="3"/>
  <c r="F72" i="3"/>
  <c r="F51" i="2"/>
  <c r="F50" i="2"/>
  <c r="F45" i="2"/>
</calcChain>
</file>

<file path=xl/sharedStrings.xml><?xml version="1.0" encoding="utf-8"?>
<sst xmlns="http://schemas.openxmlformats.org/spreadsheetml/2006/main" count="3020" uniqueCount="969">
  <si>
    <t>CEE Mooca</t>
  </si>
  <si>
    <t>CE Ibirapuera</t>
  </si>
  <si>
    <t>CE Santo Amaro</t>
  </si>
  <si>
    <t>CE Jd. São Paulo</t>
  </si>
  <si>
    <t>CE Vila Guarani</t>
  </si>
  <si>
    <t>Barra Funda</t>
  </si>
  <si>
    <t>CE Freguesia do Ó</t>
  </si>
  <si>
    <t>CE Curuça</t>
  </si>
  <si>
    <t>CE Butantã</t>
  </si>
  <si>
    <t>CE Vila Brasilândia</t>
  </si>
  <si>
    <t>CE Vila Independência</t>
  </si>
  <si>
    <t>CE Ipiranga</t>
  </si>
  <si>
    <t>CE Vila Santa Catarina</t>
  </si>
  <si>
    <t>CE Vila Carioca</t>
  </si>
  <si>
    <t>CE Vila Guilherme</t>
  </si>
  <si>
    <t>Jd. Celeste</t>
  </si>
  <si>
    <t>CE Campo Limpo</t>
  </si>
  <si>
    <t>CE São Mateus</t>
  </si>
  <si>
    <t>CE Jd. Cabuçu</t>
  </si>
  <si>
    <t>CE Mandaqui</t>
  </si>
  <si>
    <t>CE Jaguaré</t>
  </si>
  <si>
    <t>CE Casa Verde</t>
  </si>
  <si>
    <t>Estádio M. de Beisebol Bom Retiro</t>
  </si>
  <si>
    <t>CERET</t>
  </si>
  <si>
    <t>CEL Perus</t>
  </si>
  <si>
    <t>CEL Modelódromo do Ibirapuera</t>
  </si>
  <si>
    <t>CEL Ermelino Matarazzo</t>
  </si>
  <si>
    <t>Centro de Esportes Radicais</t>
  </si>
  <si>
    <t>CE Náutico Guarapiranga CENG</t>
  </si>
  <si>
    <t xml:space="preserve">CE Tatuapé </t>
  </si>
  <si>
    <t>CEL José Bonifácio</t>
  </si>
  <si>
    <t>CEL Juscelino Kubistchek</t>
  </si>
  <si>
    <t>CEL Tiradentes</t>
  </si>
  <si>
    <t>CEL Teotônio Vilela</t>
  </si>
  <si>
    <t>CE Tietê</t>
  </si>
  <si>
    <t>CE Vila Prudente (Alpina)</t>
  </si>
  <si>
    <t>CEE Salim Farah Maluf</t>
  </si>
  <si>
    <t>CEE Mané Garrincha</t>
  </si>
  <si>
    <t>CEE Joerg Bruder</t>
  </si>
  <si>
    <t>CEE Geraldo Jose de Almeida</t>
  </si>
  <si>
    <t>CEE Vicente Ítalo Feola</t>
  </si>
  <si>
    <t>CEE Arthur Friedenreich</t>
  </si>
  <si>
    <t>CEE Riyuso Ogawa</t>
  </si>
  <si>
    <t>CEE Raul Tabajara</t>
  </si>
  <si>
    <t>CEE Brigadeiro Eduardo Gomes</t>
  </si>
  <si>
    <t>CEE Aurélio de Campos</t>
  </si>
  <si>
    <t>CEE José Ermírio de Moraes</t>
  </si>
  <si>
    <t>CEE Solange Nunes Bibas</t>
  </si>
  <si>
    <t>CEE Oswaldo Brandão</t>
  </si>
  <si>
    <t>CEE Luiz Martinez</t>
  </si>
  <si>
    <t>CEE Flavio Calabresi Conte</t>
  </si>
  <si>
    <t>Balneário Carlos Joel Nelli</t>
  </si>
  <si>
    <t>Balneário Jalisco</t>
  </si>
  <si>
    <t>Balneário Princesa Isabel</t>
  </si>
  <si>
    <t xml:space="preserve">Ginásio Esportivo Darcy Reis </t>
  </si>
  <si>
    <t>Balneário Mário Moraes</t>
  </si>
  <si>
    <t>Mini Balneário Ministro Sinésio Rocha</t>
  </si>
  <si>
    <t xml:space="preserve">Mini Balneário Antônio Carlos de Abreu Sodré </t>
  </si>
  <si>
    <t>Mini Balneário José Maria Whitaker</t>
  </si>
  <si>
    <t>Mini Balneário Irmãos Paolillo</t>
  </si>
  <si>
    <t>Mini Balneário Com. Gastão Moutinho</t>
  </si>
  <si>
    <t>Mini Balneário Espiridião Rosas</t>
  </si>
  <si>
    <t>Mini Balneário Com. Garcia D'Avila</t>
  </si>
  <si>
    <t xml:space="preserve">CEL André Vital Ribeiro Soares </t>
  </si>
  <si>
    <t>CEL Juscelino Kubitschek</t>
  </si>
  <si>
    <t>Estádio Municipal Mie Nishi</t>
  </si>
  <si>
    <t>Centro Esportivo Tietê</t>
  </si>
  <si>
    <t>Centro Esportivo e de Lazer Perus</t>
  </si>
  <si>
    <t>Centro Esportivo e de Lazer Modelódromo do Ibirapuera</t>
  </si>
  <si>
    <t>Centro Esportivo e de Lazer Ermelino Matarazzo</t>
  </si>
  <si>
    <t>Centro de Esportes Radicais José Wilton Oliveira 'DRAC'</t>
  </si>
  <si>
    <t>Guarapiranga</t>
  </si>
  <si>
    <t>RF</t>
  </si>
  <si>
    <t>Ordem</t>
  </si>
  <si>
    <t>Nome 1</t>
  </si>
  <si>
    <t>Nome 2</t>
  </si>
  <si>
    <t>Servidor</t>
  </si>
  <si>
    <t>Cargo</t>
  </si>
  <si>
    <t>Gislene Rocha Amirato</t>
  </si>
  <si>
    <t>Mauro Yukihiro Irizawa</t>
  </si>
  <si>
    <t>Odair Bernardoni</t>
  </si>
  <si>
    <t>Silvia Aparecida de Oliveira</t>
  </si>
  <si>
    <t>Cristina Aparecida dos Reis</t>
  </si>
  <si>
    <t>Marcos Reginaldo de Souza</t>
  </si>
  <si>
    <t>Maria de Lourdes Pirola</t>
  </si>
  <si>
    <t>Moises Almeida Mendes</t>
  </si>
  <si>
    <t>Paulo Roberto Nogueira</t>
  </si>
  <si>
    <t>Paulo Roberto Silva dos Santos</t>
  </si>
  <si>
    <t>Roberto Fonseca Donnes</t>
  </si>
  <si>
    <t>Luiz Gustavo de Oliveira Muniz</t>
  </si>
  <si>
    <t>Rene Rondon</t>
  </si>
  <si>
    <t>Agente de Saúde</t>
  </si>
  <si>
    <t>Gislaine Suzart dos Santos</t>
  </si>
  <si>
    <t>Regina Alves da Silva</t>
  </si>
  <si>
    <t>CE Tiquatira</t>
  </si>
  <si>
    <t>Jorge Andrieta</t>
  </si>
  <si>
    <t>Julio Stancati Filho</t>
  </si>
  <si>
    <t>Marcos de Oliveira</t>
  </si>
  <si>
    <t>Berenice Braga Rangel</t>
  </si>
  <si>
    <t>Marcia Aparecida Pereira Silva</t>
  </si>
  <si>
    <t>Jurandina Bueno Cruz</t>
  </si>
  <si>
    <t>Ricardo Pereira da Silva</t>
  </si>
  <si>
    <t>Armando Sartori Junior</t>
  </si>
  <si>
    <t>Maria Fernanda Teixeira</t>
  </si>
  <si>
    <t>Sonia Maria Pereira de Souza Santos</t>
  </si>
  <si>
    <t>Arnaldo Jonas de Sousa</t>
  </si>
  <si>
    <t>Jorge Paulino da Silva</t>
  </si>
  <si>
    <t>Jose Paulo Ferreira dos Santos</t>
  </si>
  <si>
    <t>Zezito Rodrigues de Souza</t>
  </si>
  <si>
    <t>Alberto de Azevedo Alves Teixeira</t>
  </si>
  <si>
    <t>Ana Paula de Souza Lima</t>
  </si>
  <si>
    <t>Luiz Carlos Alves</t>
  </si>
  <si>
    <t>Edna Camilo de Lira Souza</t>
  </si>
  <si>
    <t>Tania Machado Diniz</t>
  </si>
  <si>
    <t>Elaine Aparecida Monteiro Ferraz Asman</t>
  </si>
  <si>
    <t>Armando Cesar da Silva</t>
  </si>
  <si>
    <t>Oswaldo Domenici Junior</t>
  </si>
  <si>
    <t>Maria Aparecida Rodrigues Guedes</t>
  </si>
  <si>
    <t>Maria Helena Toledo Machado</t>
  </si>
  <si>
    <t>Ronaldo Sorace</t>
  </si>
  <si>
    <t>Edmilson Jacob</t>
  </si>
  <si>
    <t>Erli Soares Pereira</t>
  </si>
  <si>
    <t>Marta Coentro Gomes</t>
  </si>
  <si>
    <t>Carlos Jose Rosa</t>
  </si>
  <si>
    <t>Carlos Alberto de Oliveira</t>
  </si>
  <si>
    <t>Cicero Jorge Cunha</t>
  </si>
  <si>
    <t>Edivan Ribeiro Soares</t>
  </si>
  <si>
    <t>Eduardo de Paula Armond</t>
  </si>
  <si>
    <t>Manoela Aparecida Sanches</t>
  </si>
  <si>
    <t>Yu Chien Fan</t>
  </si>
  <si>
    <t>Marcela Marinho Gomes</t>
  </si>
  <si>
    <t>Ivan Ramos de Lima</t>
  </si>
  <si>
    <t>Osmar Aparecido de Almeida</t>
  </si>
  <si>
    <t>Maria Alice Alves Gama</t>
  </si>
  <si>
    <t>Marcos Aparecido Larcher Pires</t>
  </si>
  <si>
    <t>Eduardo Ferreira dos Santos</t>
  </si>
  <si>
    <t>Caetano Soraggi Neto</t>
  </si>
  <si>
    <t>Milton Barboza da Silva</t>
  </si>
  <si>
    <t>Marisilda Rodrigues Mathias</t>
  </si>
  <si>
    <t>Analista de Saúde - Médico</t>
  </si>
  <si>
    <t>Ana Lucia Anauati Nicolao</t>
  </si>
  <si>
    <t>CE Santana</t>
  </si>
  <si>
    <t>Balneário Geraldo Alonso</t>
  </si>
  <si>
    <t>Tatiane Lopes Vicente</t>
  </si>
  <si>
    <t>Analista de Informações, Cultura e Desporto</t>
  </si>
  <si>
    <t>Analista de Informações, Cultura e Desporto NI</t>
  </si>
  <si>
    <t>Osvaldo Santos de Lima</t>
  </si>
  <si>
    <t>Analista de Informações, Cultura e Desporto NII</t>
  </si>
  <si>
    <t>Aline Caroprese Fontes Cabello</t>
  </si>
  <si>
    <t>Ana Carolina Eleuterio</t>
  </si>
  <si>
    <t>Analista de Saúde - Médico NIII</t>
  </si>
  <si>
    <t>Ana Paula Sartorio</t>
  </si>
  <si>
    <t>Andre Rafoul Mokodsi</t>
  </si>
  <si>
    <t>Analista de Saúde - Médico NIV</t>
  </si>
  <si>
    <t>Antonio Donizeti de Chico</t>
  </si>
  <si>
    <t>Armando Bergamo Coppi</t>
  </si>
  <si>
    <t>Carlos Alberto Menzel</t>
  </si>
  <si>
    <t>Carlos Roberto da Silva</t>
  </si>
  <si>
    <t>Assistente de Saúde NIII</t>
  </si>
  <si>
    <t>Charlene Angelim Alves dos Santos</t>
  </si>
  <si>
    <t>Claudio Ivanoff Salem</t>
  </si>
  <si>
    <t>Cristiane Mendes de Mattos</t>
  </si>
  <si>
    <t>Daniel Palacio</t>
  </si>
  <si>
    <t>Daphnis Goncalves de Souza</t>
  </si>
  <si>
    <t>Edimar Cesar Giacometto</t>
  </si>
  <si>
    <t>Edson Antunes Kolikauskas</t>
  </si>
  <si>
    <t>Eduardo Alonso Nannini</t>
  </si>
  <si>
    <t>Eliana Carillo Sevo Leitao</t>
  </si>
  <si>
    <t>Elinaldo Vieira dos Santos</t>
  </si>
  <si>
    <t>Elizeu dos Santos Lorena</t>
  </si>
  <si>
    <t>Helio Antonio Mitsui</t>
  </si>
  <si>
    <t>Helio Benedito Fernandes</t>
  </si>
  <si>
    <t>Herik Makoto Hayasaka</t>
  </si>
  <si>
    <t>Joao Batista Gonzaga Silva</t>
  </si>
  <si>
    <t>Assistente de Saúde NI</t>
  </si>
  <si>
    <t>Joao Dias Leao Junior</t>
  </si>
  <si>
    <t>Josivaldo Francisco Barbosa</t>
  </si>
  <si>
    <t>Jurandir Humphreys</t>
  </si>
  <si>
    <t>Lafaiete Artur Aparecido dos Santos</t>
  </si>
  <si>
    <t>Lilian Matos de Lima Fontes</t>
  </si>
  <si>
    <t>Luiz Claudio Rossi</t>
  </si>
  <si>
    <t>Marcia Gomes Mavouchian</t>
  </si>
  <si>
    <t>Marcos Antonio Pereira</t>
  </si>
  <si>
    <t>Assessor I</t>
  </si>
  <si>
    <t>Marta de Arruda</t>
  </si>
  <si>
    <t>Paulo Bispo da Cunha</t>
  </si>
  <si>
    <t>Raimundo Mendes dos Santos</t>
  </si>
  <si>
    <t>Reinaldo Aparecido de Lima</t>
  </si>
  <si>
    <t>Roberto Carlos Barreto</t>
  </si>
  <si>
    <t>Roberto Carlos Quirino</t>
  </si>
  <si>
    <t>Robson Cesar de Souza</t>
  </si>
  <si>
    <t>Rosana Giacomazzi</t>
  </si>
  <si>
    <t>Analista de Informações, Cultura e Desporto NIII</t>
  </si>
  <si>
    <t>Rosangela Pieroni do Carmo</t>
  </si>
  <si>
    <t>CEE Alfredo Ignácio Trindade</t>
  </si>
  <si>
    <t>Auxiliar Desenvolvimento Infantil</t>
  </si>
  <si>
    <t>Teresinha Silva do Amaral Silva</t>
  </si>
  <si>
    <t>Vanessa Gianolli Ferreira</t>
  </si>
  <si>
    <t>Alexandre Figueiredo Soto</t>
  </si>
  <si>
    <t>Adriana Aparecida Fachini da Silva</t>
  </si>
  <si>
    <t>Decio Laine de Azevedo</t>
  </si>
  <si>
    <t>Carla Barreto Santos</t>
  </si>
  <si>
    <t>Enio Jose de Morais</t>
  </si>
  <si>
    <t>Carlos Alberto Vieira de Alencar</t>
  </si>
  <si>
    <t>Marcia Sales Bueno</t>
  </si>
  <si>
    <t>Herminio Aparecido Alves dos Santos</t>
  </si>
  <si>
    <t>Vandervaldo Pereira da Silva</t>
  </si>
  <si>
    <t>Rosangela Aparecida Antunes</t>
  </si>
  <si>
    <t>Ivair Aparecido da Silva</t>
  </si>
  <si>
    <t>Dorcas dos Santos Neres</t>
  </si>
  <si>
    <t>Maria Lucia Rodrigues</t>
  </si>
  <si>
    <t>Jaime Kwan Aih Wong</t>
  </si>
  <si>
    <t>Reginaldo de Oliveira Ferreira</t>
  </si>
  <si>
    <t>Vania Aparecida Augusto</t>
  </si>
  <si>
    <t>Marcos Aparecido Gouveia</t>
  </si>
  <si>
    <t>Eduardo da Cunha Campello</t>
  </si>
  <si>
    <t>Leandro Brasil Rego</t>
  </si>
  <si>
    <t>Michel Isse Neto</t>
  </si>
  <si>
    <t>Carlos Azevedo de Oliveira</t>
  </si>
  <si>
    <t>Marcelo Ferraz Asman</t>
  </si>
  <si>
    <t>Fernanda Alves</t>
  </si>
  <si>
    <t>Cassio Glauco Tercitano</t>
  </si>
  <si>
    <r>
      <t xml:space="preserve">             RELAÇÃO DE SERVIDORES DOS CENTROS E</t>
    </r>
    <r>
      <rPr>
        <b/>
        <sz val="16"/>
        <color theme="3" tint="0.79998168889431442"/>
        <rFont val="Calibri"/>
        <family val="2"/>
        <scheme val="minor"/>
      </rPr>
      <t>SP</t>
    </r>
    <r>
      <rPr>
        <b/>
        <sz val="16"/>
        <color theme="0"/>
        <rFont val="Calibri"/>
        <family val="2"/>
        <scheme val="minor"/>
      </rPr>
      <t>ORTIVOS</t>
    </r>
  </si>
  <si>
    <r>
      <t xml:space="preserve">             RELAÇÃO DE SERVIDORES DOS CENTROS E</t>
    </r>
    <r>
      <rPr>
        <b/>
        <sz val="16"/>
        <color rgb="FF92D050"/>
        <rFont val="Calibri"/>
        <family val="2"/>
        <scheme val="minor"/>
      </rPr>
      <t>SP</t>
    </r>
    <r>
      <rPr>
        <b/>
        <sz val="16"/>
        <color theme="0"/>
        <rFont val="Calibri"/>
        <family val="2"/>
        <scheme val="minor"/>
      </rPr>
      <t>ORTIVOS</t>
    </r>
  </si>
  <si>
    <r>
      <t xml:space="preserve">             RELAÇÃO DE SERVIDORES DOS CENTROS E</t>
    </r>
    <r>
      <rPr>
        <b/>
        <sz val="16"/>
        <color theme="9" tint="0.79998168889431442"/>
        <rFont val="Calibri"/>
        <family val="2"/>
        <scheme val="minor"/>
      </rPr>
      <t>SP</t>
    </r>
    <r>
      <rPr>
        <b/>
        <sz val="16"/>
        <color theme="0"/>
        <rFont val="Calibri"/>
        <family val="2"/>
        <scheme val="minor"/>
      </rPr>
      <t>ORTIVOS</t>
    </r>
  </si>
  <si>
    <t>Marcelo Manoel de Sousa</t>
  </si>
  <si>
    <t>Soraia de Camargo Oliva Boccia</t>
  </si>
  <si>
    <t>Luciana Maria Ruiz Antunes</t>
  </si>
  <si>
    <t>Jair Jose dos Santos</t>
  </si>
  <si>
    <t>CE Vila Maria</t>
  </si>
  <si>
    <t>CEE Thomaz Mazzoni</t>
  </si>
  <si>
    <t>Camila Vicenzo do Nascimento</t>
  </si>
  <si>
    <t>Assessor II</t>
  </si>
  <si>
    <t>Marcia Aparecida Silva de Castro</t>
  </si>
  <si>
    <t>Assistente de Saúde NII</t>
  </si>
  <si>
    <t>Daniel Carvalho dos Santos</t>
  </si>
  <si>
    <t>Adriana Maia Castilho</t>
  </si>
  <si>
    <t>Helder Moreira Campos</t>
  </si>
  <si>
    <t>Rosana Alves Guedes</t>
  </si>
  <si>
    <t>Elaine Correa Pereira Pinto</t>
  </si>
  <si>
    <t>Marcela de Souza Gonzaga</t>
  </si>
  <si>
    <t>Carlos Tatsumi Mizukosi</t>
  </si>
  <si>
    <t>Sidney Marques de Brito</t>
  </si>
  <si>
    <t>Valesca Garcia Ayres de Morais</t>
  </si>
  <si>
    <t>Andre Luis Branco Faravola</t>
  </si>
  <si>
    <t>CE Jd Sabará</t>
  </si>
  <si>
    <t>Jacqueline de Carvalho Cerqueira Sodre</t>
  </si>
  <si>
    <t>Assistente Administrativo de Gestão NII</t>
  </si>
  <si>
    <t>Assistente Administrativo de Gestão NI</t>
  </si>
  <si>
    <t>Assistente de Suporte Operacional NII</t>
  </si>
  <si>
    <t>Marta Venet Ferreira</t>
  </si>
  <si>
    <t>Ricardo Maciel</t>
  </si>
  <si>
    <t>Cleber Melanias dos Santos</t>
  </si>
  <si>
    <t>Douglas Ferrante de Almeida</t>
  </si>
  <si>
    <t>Daniela Ribeiro Gonzalez Paraluppi</t>
  </si>
  <si>
    <t>Luiz Cesar Rodrigues Alves</t>
  </si>
  <si>
    <t>Paulo Sergio Rodrigues de Almeida</t>
  </si>
  <si>
    <t>Thais Tomazelli Remedi</t>
  </si>
  <si>
    <t>Ana Paula da Silva Luiz</t>
  </si>
  <si>
    <t>Andre Dinis Fonseca</t>
  </si>
  <si>
    <t>Ana Paula Martins de Souza Lima</t>
  </si>
  <si>
    <t>Pedro Machado de Campos Salles</t>
  </si>
  <si>
    <t>David Muller</t>
  </si>
  <si>
    <t>Osvaldo Luis Keller Cesar Longhi</t>
  </si>
  <si>
    <t>Nathan Nonato Cavalcante</t>
  </si>
  <si>
    <t>Samara Rejane Seiler</t>
  </si>
  <si>
    <t>Jose Raimundo da Silva</t>
  </si>
  <si>
    <t>Maria Cristina Tavares</t>
  </si>
  <si>
    <t>Wellington Quintino de Moraes</t>
  </si>
  <si>
    <t>Roberto Yokomizo</t>
  </si>
  <si>
    <t>Solange Maria Cerqueira de Souza Menzel</t>
  </si>
  <si>
    <t>Emerson Torres do Nascimento</t>
  </si>
  <si>
    <t>Eunice Correa de Mello Nogueira</t>
  </si>
  <si>
    <t>Servio Silva Filho</t>
  </si>
  <si>
    <t>Agnaldo Candeia da Silva</t>
  </si>
  <si>
    <t>Joel de Jesus Magari</t>
  </si>
  <si>
    <t>Patrick Wender Rodrigues Malta</t>
  </si>
  <si>
    <t>Ediran Dias Ferreira</t>
  </si>
  <si>
    <t>Gerson Santos Cabistany</t>
  </si>
  <si>
    <t>Willy Marcondes Montmann Sant Anna</t>
  </si>
  <si>
    <t>Ronaldo Santiago da Paz</t>
  </si>
  <si>
    <t>Allan Cordeiro dos Santos Silva</t>
  </si>
  <si>
    <t>Leandro Donato Nascimento</t>
  </si>
  <si>
    <t>Carolina Anacleto de Pontes</t>
  </si>
  <si>
    <t>Fernando de Oliveira Pereira</t>
  </si>
  <si>
    <t>Sergio Coraucci Pranchevicius</t>
  </si>
  <si>
    <t xml:space="preserve">             RELAÇÃO DE SERVIDORES DOS CENTROS ESPORTIVOS</t>
  </si>
  <si>
    <t>CEE Rubens Pecce Lordelo</t>
  </si>
  <si>
    <t>Gestor de Equipamento Público</t>
  </si>
  <si>
    <t>Samuel Mateus Marcelino</t>
  </si>
  <si>
    <t>Estádio Municipal Jack Marin</t>
  </si>
  <si>
    <t>Wesley Aparecido Martins</t>
  </si>
  <si>
    <t>Assistente Administrativo de Gestão</t>
  </si>
  <si>
    <t>Edmilson Goncalves de Lima</t>
  </si>
  <si>
    <t>Simone de Guimaraes Santos</t>
  </si>
  <si>
    <t>Roberto de Souza Ladeira</t>
  </si>
  <si>
    <t>Tabata Vieira de Souza</t>
  </si>
  <si>
    <t>Creso Benedito da Conceicao Oliveira</t>
  </si>
  <si>
    <t>Marcelo Eugenio da Silva</t>
  </si>
  <si>
    <t>CEE Edson Arantes do Nascimento</t>
  </si>
  <si>
    <t>Antonio Pereira Matos</t>
  </si>
  <si>
    <t>Jose Norberto Zampieri</t>
  </si>
  <si>
    <t>Alice Maria Castanheira Cardoso</t>
  </si>
  <si>
    <t>Eduardo Martins Lourencao</t>
  </si>
  <si>
    <t>Laercio Augusto Martins</t>
  </si>
  <si>
    <t>Katty Josepha Alejandra Pinto Passini</t>
  </si>
  <si>
    <t>Marcelo de Jesus Sousa</t>
  </si>
  <si>
    <t>Cleber da Silva Perez</t>
  </si>
  <si>
    <t>Cristovao Trovao</t>
  </si>
  <si>
    <t>Erica Veneziani Leite</t>
  </si>
  <si>
    <t>Fabio Parpineli de Araujo</t>
  </si>
  <si>
    <t>Fernando Alessio Nascimento</t>
  </si>
  <si>
    <t>Jaime Roberto Braganca</t>
  </si>
  <si>
    <t>Jose Aparecido Vieira do Carmo</t>
  </si>
  <si>
    <t>Conceicao Aparecida Marchezini</t>
  </si>
  <si>
    <t>Total: 12</t>
  </si>
  <si>
    <t>Roney da Cruz</t>
  </si>
  <si>
    <t>Total: 3</t>
  </si>
  <si>
    <t>Total: 5</t>
  </si>
  <si>
    <t>Paulo Rogerio Felix Vieira</t>
  </si>
  <si>
    <t>Adriano Andrade de Castro</t>
  </si>
  <si>
    <t>Alice Passos de Sa</t>
  </si>
  <si>
    <t>Francisco Leandro de Morais</t>
  </si>
  <si>
    <t>Margarida Marcia Mendonca</t>
  </si>
  <si>
    <t>Assistente de Suporte Operacional NI</t>
  </si>
  <si>
    <t>Total: 9</t>
  </si>
  <si>
    <t>Edson Simoes</t>
  </si>
  <si>
    <t>Jose Carlos dos Santos</t>
  </si>
  <si>
    <t>Maria de Lourdes Lisboa Luciano</t>
  </si>
  <si>
    <t>Total: 4</t>
  </si>
  <si>
    <t>Elizanias Joaquim dos Santos</t>
  </si>
  <si>
    <t>Eunice Gomes Toledo</t>
  </si>
  <si>
    <t>Raquel do Nascimento Silva de Oliveira</t>
  </si>
  <si>
    <t>Assistente de Suporte Operacional</t>
  </si>
  <si>
    <t>CEL Jose de Anchieta</t>
  </si>
  <si>
    <t>Total: 8</t>
  </si>
  <si>
    <t>Rodolfo Alves Rodrigues</t>
  </si>
  <si>
    <t>Antonio Ferreira de Jesus</t>
  </si>
  <si>
    <t>Jose Carlos Nunes</t>
  </si>
  <si>
    <t>Jose Lopes de Almeida</t>
  </si>
  <si>
    <t>Total: 7</t>
  </si>
  <si>
    <t>Total: 10</t>
  </si>
  <si>
    <t>Altair Alves Viana</t>
  </si>
  <si>
    <t>Jose Roberto Pinto da Silva</t>
  </si>
  <si>
    <t>Luiz Carlos Henrique Junior</t>
  </si>
  <si>
    <t>Sandra Candida Ricardo</t>
  </si>
  <si>
    <t>Fernando Costa dos Santos</t>
  </si>
  <si>
    <t>Gustavo Jose Le Senechal Salatino</t>
  </si>
  <si>
    <t>Nelson Lima Cortez</t>
  </si>
  <si>
    <t>Odna Rabelo Goncalves</t>
  </si>
  <si>
    <t>Analista de Informações, Cultura e Desporto NIV</t>
  </si>
  <si>
    <t>Total: 15</t>
  </si>
  <si>
    <t>Claudio de Alencar Duraes</t>
  </si>
  <si>
    <t>Jair Xavier da Conceicao</t>
  </si>
  <si>
    <t>Celia Regina Raymundo de Souza</t>
  </si>
  <si>
    <t>Sergio Jose Mendes</t>
  </si>
  <si>
    <t>Valdir Paiva da Fonseca</t>
  </si>
  <si>
    <t>Joao Carlos Dias Nogueira</t>
  </si>
  <si>
    <t>Jose Manoel Pires Filho</t>
  </si>
  <si>
    <t>Adilson Heleno Gregorio</t>
  </si>
  <si>
    <t>Fausto Junior de Paschoal</t>
  </si>
  <si>
    <t>Jose Luiz Vergilio</t>
  </si>
  <si>
    <t>Antonio Gilberto Teixeira</t>
  </si>
  <si>
    <t>Christiane Teixeira de Souza Leao</t>
  </si>
  <si>
    <t>Experdito Lopes da Silva</t>
  </si>
  <si>
    <t>Joao Nadoti Neto</t>
  </si>
  <si>
    <t>Jorge Braganca</t>
  </si>
  <si>
    <t>Antonio Carlos Rissetti</t>
  </si>
  <si>
    <t>Juliana Ester de Miranda Santos</t>
  </si>
  <si>
    <t>Total: 6</t>
  </si>
  <si>
    <t>Sergio Antonio Azarias Luiz</t>
  </si>
  <si>
    <t>Anselmo Rodrigo Ricardo</t>
  </si>
  <si>
    <t>Daniel Pinheiro Martins</t>
  </si>
  <si>
    <t>Lucio Antonio Pereira Gomes</t>
  </si>
  <si>
    <t>Marcos da Cruz</t>
  </si>
  <si>
    <t>Nilton Rodrigues de Camargo</t>
  </si>
  <si>
    <t>Jose Roberto dos Santos</t>
  </si>
  <si>
    <t>Rogerio Henrique Neves</t>
  </si>
  <si>
    <t>Sergio Oliveira Silva</t>
  </si>
  <si>
    <t>Joao Carlos Giannini</t>
  </si>
  <si>
    <t>Maria Raimunda Goncalves</t>
  </si>
  <si>
    <t>Salomao Macedo da Conceicao</t>
  </si>
  <si>
    <t>Bruno Barbosa de Caldas</t>
  </si>
  <si>
    <t>Jose Luis Ricardo</t>
  </si>
  <si>
    <t>Victor Mateus Leme</t>
  </si>
  <si>
    <t>Rosangela Luengo Blanco Silva</t>
  </si>
  <si>
    <t>Bruno Maranho Cucci</t>
  </si>
  <si>
    <t>Total: 2</t>
  </si>
  <si>
    <t>Fabio Bergstrom Lourenco</t>
  </si>
  <si>
    <t>Luciana Martins Ribeiro</t>
  </si>
  <si>
    <t>Tania Soriano Lopes</t>
  </si>
  <si>
    <t>Angela Leticia Rotta Wczassek</t>
  </si>
  <si>
    <t>Fabio Rodrigo Brandao</t>
  </si>
  <si>
    <t>Joao Batista Ferreira</t>
  </si>
  <si>
    <t>Rafael Amaro</t>
  </si>
  <si>
    <t>Davi de Sousa Conceicao</t>
  </si>
  <si>
    <t>Igor Luiz Ramalho Cavalcante de Albuquerque</t>
  </si>
  <si>
    <t>Debora Kelly Oliveira Souza</t>
  </si>
  <si>
    <t>Jose Roberto de Paula</t>
  </si>
  <si>
    <t>Pista de Skate do Parque Chuvisco</t>
  </si>
  <si>
    <t>Marli Batista de Sousa</t>
  </si>
  <si>
    <t>Valeria Motta Dau</t>
  </si>
  <si>
    <t>Rosana Rodrigues Schiavolin</t>
  </si>
  <si>
    <t>Andre Luiz da Silva Prado</t>
  </si>
  <si>
    <t>Alex Sander Nogueira</t>
  </si>
  <si>
    <t>Rodrigo Nuno Peiro Correia</t>
  </si>
  <si>
    <t>Jose Alfredo Bueno</t>
  </si>
  <si>
    <t>Luis Carlos Pereira dos Santos</t>
  </si>
  <si>
    <t>Jose Luiz Antero dos Santos</t>
  </si>
  <si>
    <t>Carlos Eduardo Pacheco Silva</t>
  </si>
  <si>
    <t>Sarah Martins dos Santos</t>
  </si>
  <si>
    <t>Assistente de Suporte Operacional NIII</t>
  </si>
  <si>
    <t>Gregorio Dib Arena</t>
  </si>
  <si>
    <t>Fatima Aparecida Esteves Alves</t>
  </si>
  <si>
    <t>Juraci Jacinto Juvenal</t>
  </si>
  <si>
    <t>Antonio Rafael de Miranda</t>
  </si>
  <si>
    <t>Paulo Sergio Herglotz</t>
  </si>
  <si>
    <t>Elisivaldo Fernandes</t>
  </si>
  <si>
    <t>Ana Leticia Bulla</t>
  </si>
  <si>
    <t>Total: 1</t>
  </si>
  <si>
    <t>Airton Paes de Oliveira</t>
  </si>
  <si>
    <t>Igor Fernando da Cruz Moreira</t>
  </si>
  <si>
    <t>Francisco Jose de Paula Costa</t>
  </si>
  <si>
    <t>Sergio Pereira</t>
  </si>
  <si>
    <t>Jurandi de Castro Maropo</t>
  </si>
  <si>
    <t>Assistente Administrativo de Gestão NIII</t>
  </si>
  <si>
    <t>Decio Goncalves</t>
  </si>
  <si>
    <t>Joaquim Manoel de Araujo</t>
  </si>
  <si>
    <t>Daiana Santana Ferreira</t>
  </si>
  <si>
    <t>Ana Claudia Oliveira Lang</t>
  </si>
  <si>
    <t>Cicero Paulo dos Santos</t>
  </si>
  <si>
    <t>Geraldo Teodoro da Silva</t>
  </si>
  <si>
    <t>Julio Cesar Braga da Conceicao</t>
  </si>
  <si>
    <t>Vanderlei Alves da Silva</t>
  </si>
  <si>
    <t>Douglas Paiva Boromelo</t>
  </si>
  <si>
    <t>Maria Aparecida Gaspar Serafim</t>
  </si>
  <si>
    <t>Rodolfo Luiz Sampaio</t>
  </si>
  <si>
    <t>Geriel Pires Francisco</t>
  </si>
  <si>
    <t>Sandra Maria Arruda de Souza</t>
  </si>
  <si>
    <t>Eduardo Adao Rodrigues</t>
  </si>
  <si>
    <t>Valdair Batista do Nascimento</t>
  </si>
  <si>
    <t>R.F.</t>
  </si>
  <si>
    <t>NOME</t>
  </si>
  <si>
    <t>Unid_Ser</t>
  </si>
  <si>
    <t>Ailton Lucio Neres</t>
  </si>
  <si>
    <t>Aline Matos Nascimento de Almeida</t>
  </si>
  <si>
    <t>Antonio Cordeiro Coelho Neto</t>
  </si>
  <si>
    <t>Antonio Wlademir da Silva</t>
  </si>
  <si>
    <t>Augusto Antonio de Souza Junior</t>
  </si>
  <si>
    <t>Clelia Mariano da Rocha</t>
  </si>
  <si>
    <t>Elias Marques</t>
  </si>
  <si>
    <t>Eneas Cardoso Figueiredo</t>
  </si>
  <si>
    <t>Icaro Andre Souza Rodrigues Coutinho Bandeira</t>
  </si>
  <si>
    <t>Iron de Mendonca e Silva</t>
  </si>
  <si>
    <t>Israel Barbosa Dias</t>
  </si>
  <si>
    <t>Jose Eduardo Gomes Figueiredo</t>
  </si>
  <si>
    <t>Jose Tadeu Felix</t>
  </si>
  <si>
    <t>Josias Evangelista dos Santos</t>
  </si>
  <si>
    <t>Kenyson Rodrigo da Silva</t>
  </si>
  <si>
    <t>Marcio Rogerio Aparecido Trindade dos Santos</t>
  </si>
  <si>
    <t>Maxwell Caue de Brito Couto</t>
  </si>
  <si>
    <t>Mirian Muraca Andrade e Silva</t>
  </si>
  <si>
    <t>Neiva Lopes</t>
  </si>
  <si>
    <t>Osmar Espindola Junior</t>
  </si>
  <si>
    <t>Osvaldo Bernardo da Silva</t>
  </si>
  <si>
    <t>Paulo Donizete da Silva</t>
  </si>
  <si>
    <t>Rosimau Alves Rodrigues</t>
  </si>
  <si>
    <t>Sergio Ricardo</t>
  </si>
  <si>
    <t>Solange Nunes de Deus</t>
  </si>
  <si>
    <t>Vanessa Silva Xavier Mubarack</t>
  </si>
  <si>
    <t>Vinicius Akio Shiguematsu</t>
  </si>
  <si>
    <t>CARGO</t>
  </si>
  <si>
    <t>Total: 14</t>
  </si>
  <si>
    <t>CE Vila Manchester</t>
  </si>
  <si>
    <t>Adao dos Santos</t>
  </si>
  <si>
    <t>Karina de Lima Silva</t>
  </si>
  <si>
    <t>Gestor de Equipamento Público I</t>
  </si>
  <si>
    <t>Olivia Natalia Cruz Baptista</t>
  </si>
  <si>
    <t>Silvia Garcia Pinto</t>
  </si>
  <si>
    <t>Abel dos Anjos Costa Junior</t>
  </si>
  <si>
    <t>Adriana Pinto Molina</t>
  </si>
  <si>
    <t>Ailton Alves Borges</t>
  </si>
  <si>
    <t>Ailton Pedro da Silva</t>
  </si>
  <si>
    <t>Alda Regina Batista Molina</t>
  </si>
  <si>
    <t>Alessandra Minati</t>
  </si>
  <si>
    <t>Alessandro Martin Nalini</t>
  </si>
  <si>
    <t>Alessandro Tadeu Damin</t>
  </si>
  <si>
    <t>Alexandre Augusto Vilardi</t>
  </si>
  <si>
    <t>Alexandre Herminio Souza</t>
  </si>
  <si>
    <t>Alexandre Moratto</t>
  </si>
  <si>
    <t>Alexandre Regis da Silva</t>
  </si>
  <si>
    <t>Amandio Martins</t>
  </si>
  <si>
    <t>Ana Beatriz Guanabara</t>
  </si>
  <si>
    <t>Ana Lucia Emina</t>
  </si>
  <si>
    <t>Ana Paula Alves da Silva</t>
  </si>
  <si>
    <t>Ana Paula da Silva Baptista</t>
  </si>
  <si>
    <t>Anderson Della Monica Catozzo</t>
  </si>
  <si>
    <t>Anderson Silva Chuang</t>
  </si>
  <si>
    <t>Anderson Silva Coelho</t>
  </si>
  <si>
    <t xml:space="preserve">Andraos Georges El Ghorayeb Junior </t>
  </si>
  <si>
    <t>Andre Bento dos Reis</t>
  </si>
  <si>
    <t>Andre Correia dos Santos</t>
  </si>
  <si>
    <t>Andre Felipe Kiyota Moraes</t>
  </si>
  <si>
    <t>Andrea Katia Zoccarato Rodriguez</t>
  </si>
  <si>
    <t>Antonia Elizangela de Oliveira</t>
  </si>
  <si>
    <t>Antonio Carlos Camilotti Junior</t>
  </si>
  <si>
    <t>Antonio Carlos de Araujo</t>
  </si>
  <si>
    <t>Ariana D Angelo Marques</t>
  </si>
  <si>
    <t>Augusto Rapp de Eston Pinto Coelho</t>
  </si>
  <si>
    <t>Barbara Jordana Geromel de Freitas</t>
  </si>
  <si>
    <t>Beatriz Aparecida Damiani</t>
  </si>
  <si>
    <t>Bianca Batista da Silva</t>
  </si>
  <si>
    <t>Bruno Bockis Giaretta</t>
  </si>
  <si>
    <t>Bruno Mancini</t>
  </si>
  <si>
    <t>Caio Ferrari de Castro Melo</t>
  </si>
  <si>
    <t>Caio Guilherme da Silva</t>
  </si>
  <si>
    <t>Carina Ortiz</t>
  </si>
  <si>
    <t>Carla Ester Panelli</t>
  </si>
  <si>
    <t>Carlos Antonio Carvalho de Campos</t>
  </si>
  <si>
    <t>Carlos Eduardo Sabino</t>
  </si>
  <si>
    <t>Carlos Kleber Lemos Marques Junior</t>
  </si>
  <si>
    <t>Carlos Paulino Junior</t>
  </si>
  <si>
    <t>Carolina Lotufo Esvael Rodrigues Hohl</t>
  </si>
  <si>
    <t>Caroline Nogueira</t>
  </si>
  <si>
    <t>Cassia Miashiro</t>
  </si>
  <si>
    <t>Cecilia Maria Mendes de Almeida</t>
  </si>
  <si>
    <t>Cesar Augusto Fernandes de Souza</t>
  </si>
  <si>
    <t>Cesar Costa Fregonezi</t>
  </si>
  <si>
    <t>Cesar Farid Haddad</t>
  </si>
  <si>
    <t>Cezar Eduardo Ramos Lima</t>
  </si>
  <si>
    <t>Cibel Oliveira Gatti</t>
  </si>
  <si>
    <t>Claudemir dos Santos</t>
  </si>
  <si>
    <t>Claudia Finholdt Angelo Tanabe</t>
  </si>
  <si>
    <t>Claudia Martini Brevilieri</t>
  </si>
  <si>
    <t>Claudia Stefanini</t>
  </si>
  <si>
    <t>Claudio Henrique da Silva</t>
  </si>
  <si>
    <t>Claudio Pereira Salgado</t>
  </si>
  <si>
    <t>Cleber Araujo Barbosa</t>
  </si>
  <si>
    <t>Cleusa Harter</t>
  </si>
  <si>
    <t>Cristiane Aparecida das Gracas Mostarda</t>
  </si>
  <si>
    <t>Cristina Tiyomi Yamaki Ogawa</t>
  </si>
  <si>
    <t>Crystiane Pereira de Souza</t>
  </si>
  <si>
    <t>Dalva Costa Guedes</t>
  </si>
  <si>
    <t>Daniel Goncalves Costa</t>
  </si>
  <si>
    <t>Daniel Matteelli Galdino</t>
  </si>
  <si>
    <t>Danilo de Campos Piovezan</t>
  </si>
  <si>
    <t>Daphne Fragoso Camargo</t>
  </si>
  <si>
    <t>Dario Jose Trindade</t>
  </si>
  <si>
    <t>David Fernandes Lacerda</t>
  </si>
  <si>
    <t>Debora Aparecida Ventura Ferreira</t>
  </si>
  <si>
    <t>Debora Rodrigues Portugal</t>
  </si>
  <si>
    <t>Decio Menezes Sampaio</t>
  </si>
  <si>
    <t>Diego Colucci Pelegrina</t>
  </si>
  <si>
    <t>Diego da Silva Lima</t>
  </si>
  <si>
    <t>Dineia Mendes de Araujo Cardoso</t>
  </si>
  <si>
    <t>Djelza Garcia</t>
  </si>
  <si>
    <t>Edineia Aparecida Teles</t>
  </si>
  <si>
    <t>Edmundo Aoyama</t>
  </si>
  <si>
    <t>Edson de Barros Oliveira</t>
  </si>
  <si>
    <t>Eduardo Torzoni</t>
  </si>
  <si>
    <t>Elaine de Cassia Benedito</t>
  </si>
  <si>
    <t>Eliete Rocha Nunes</t>
  </si>
  <si>
    <t>Elisangela Maria Adriano</t>
  </si>
  <si>
    <t>Elizabeth Cristina Nakasato Akamine</t>
  </si>
  <si>
    <t>Emilio Pazzini Neto</t>
  </si>
  <si>
    <t>Erick Pantaleao Carotini</t>
  </si>
  <si>
    <t>Everton Ricardo Domingos dos Santos</t>
  </si>
  <si>
    <t>Fabiana Rodrigues Pimenta</t>
  </si>
  <si>
    <t>Fabio de Oliveira Pereira</t>
  </si>
  <si>
    <t>Fabio Lazzari Junior</t>
  </si>
  <si>
    <t>Fabio Souza Graciano</t>
  </si>
  <si>
    <t>Fabricio Gomes de Oliveira</t>
  </si>
  <si>
    <t>Felipe Silva Santos</t>
  </si>
  <si>
    <t>Fernanda de Oliveira Kesper</t>
  </si>
  <si>
    <t>Fernanda Leite Sena</t>
  </si>
  <si>
    <t>Fernanda Pais dos Santos</t>
  </si>
  <si>
    <t>Fernanda Rodgerio Costa</t>
  </si>
  <si>
    <t>Fernandes José de Oliveira</t>
  </si>
  <si>
    <t>Fernando dos Santos Sousa</t>
  </si>
  <si>
    <t>Fernando Heli Teodoro da Silva</t>
  </si>
  <si>
    <t>Fernando Maiettini Previato</t>
  </si>
  <si>
    <t>Franz Felipe da Luz</t>
  </si>
  <si>
    <t>Gabriel Camacho Litardo</t>
  </si>
  <si>
    <t>Gabriela Caroline Paixao Cavalcante</t>
  </si>
  <si>
    <t>Gabriella Brito Galvao</t>
  </si>
  <si>
    <t>Gerson Alves da Silva Castilho</t>
  </si>
  <si>
    <t>Gerson Fiuza de Jesus</t>
  </si>
  <si>
    <t>Gian Paolo Gasparini</t>
  </si>
  <si>
    <t>Giana de Souza Schroeder</t>
  </si>
  <si>
    <t>Gilberto Cardoso dos Santos</t>
  </si>
  <si>
    <t>Gilberto Ricciarelli</t>
  </si>
  <si>
    <t>Gisele Regyne Bezerra Paschoal</t>
  </si>
  <si>
    <t>Giselly Cristina Ignacio Lima</t>
  </si>
  <si>
    <t>Giulianna Andrea Croce</t>
  </si>
  <si>
    <t>Gizela de Almeida Machado</t>
  </si>
  <si>
    <t>Glaucie Brasil Fabbrini</t>
  </si>
  <si>
    <t>Guilherme Escher Cheron Cano Cunha</t>
  </si>
  <si>
    <t>Guilherme Kolosk do Nascimento</t>
  </si>
  <si>
    <t>Guilherme Rigueti Raffa</t>
  </si>
  <si>
    <t>Gustavo Ardanuy Bueno Sad Pereira</t>
  </si>
  <si>
    <t>Heldio Fortunato Gaspar de Freitas</t>
  </si>
  <si>
    <t>Hyago Isaac Vinicius de Souza</t>
  </si>
  <si>
    <t>Ilton Soares</t>
  </si>
  <si>
    <t>Isabela Souza Valerio</t>
  </si>
  <si>
    <t>Isis Cecilia Marangoni Lopes</t>
  </si>
  <si>
    <t>Ivani Nottoli Debeuz</t>
  </si>
  <si>
    <t>Ivone da Costa Lins de Medeiros</t>
  </si>
  <si>
    <t>Jaime Alexandrino Rossi</t>
  </si>
  <si>
    <t>Jane Aparecida Ortiz</t>
  </si>
  <si>
    <t>Jeane Leme</t>
  </si>
  <si>
    <t>Jefferson Augusto Fernandes</t>
  </si>
  <si>
    <t>Jems Okada de Sousa Araujo</t>
  </si>
  <si>
    <t>Joana D Arc Pereira</t>
  </si>
  <si>
    <t>Joel Lima do Rosario</t>
  </si>
  <si>
    <t>Jonas Boffa de Azevedo</t>
  </si>
  <si>
    <t>Jose Antonio Damasceno</t>
  </si>
  <si>
    <t>Jose Luiz Nodar Ribeiro</t>
  </si>
  <si>
    <t>Jose Reinaldo Custodio</t>
  </si>
  <si>
    <t>Joyce de Santana Parra</t>
  </si>
  <si>
    <t>Judite Francisca de Sousa</t>
  </si>
  <si>
    <t>Julia Riverete Souza e Silva</t>
  </si>
  <si>
    <t>Juliana Nemoto Caetano</t>
  </si>
  <si>
    <t>Juliana Rangel Alves</t>
  </si>
  <si>
    <t>Jurema Soares Arrais</t>
  </si>
  <si>
    <t>Karla Nascimento da Silva</t>
  </si>
  <si>
    <t>Karla Patricia Pereira dos Santos</t>
  </si>
  <si>
    <t>Katia de Araujo</t>
  </si>
  <si>
    <t>Kleber Augusto Pupo Mendonca</t>
  </si>
  <si>
    <t>Kleber Mendonca dos Santos</t>
  </si>
  <si>
    <t>Lais Gabriele Weber</t>
  </si>
  <si>
    <t>Larissa Cristina Alves</t>
  </si>
  <si>
    <t>Larissa Ribeiro Silva</t>
  </si>
  <si>
    <t>Laura Meneghel dos Santos</t>
  </si>
  <si>
    <t>Laureano Alves Raimundo</t>
  </si>
  <si>
    <t>Leandro Diogo Graca</t>
  </si>
  <si>
    <t>Leonardo Simoni Abreu</t>
  </si>
  <si>
    <t>Lidiana Celotti Franco da Rocha</t>
  </si>
  <si>
    <t>Luan Ferraz Chaves</t>
  </si>
  <si>
    <t>Lucas Regis Furquim Tavares</t>
  </si>
  <si>
    <t>Lucas Rocca de Freitas</t>
  </si>
  <si>
    <t>Luciana Araujo Alberto Santana</t>
  </si>
  <si>
    <t>Luciana Dias dos Reis Cruz</t>
  </si>
  <si>
    <t>Luciana Pastore Antonio</t>
  </si>
  <si>
    <t>Lucineia Rezende da Silva Oliveira</t>
  </si>
  <si>
    <t>Lucynara Chaves</t>
  </si>
  <si>
    <t>Luis Alberto Custodio de Freitas</t>
  </si>
  <si>
    <t>Manoel Ferreira do Patrocinio</t>
  </si>
  <si>
    <t>Marcelle Borges Rodrigues Guz</t>
  </si>
  <si>
    <t>Marcelo de Santana Barbosa</t>
  </si>
  <si>
    <t>Marcelo Luiz Mendes dos Santos</t>
  </si>
  <si>
    <t>Marcelo Penha Martins</t>
  </si>
  <si>
    <t>Marcelo Teixeira dos Santos Campos</t>
  </si>
  <si>
    <t>Marcia Aparecida de Oliveira</t>
  </si>
  <si>
    <t>Marcia Regina Martinez Tedeschi</t>
  </si>
  <si>
    <t>Marcia Virice Conceicao</t>
  </si>
  <si>
    <t>Marcio Fernando Lima da Silva</t>
  </si>
  <si>
    <t>Marcio Issa de Oliveira</t>
  </si>
  <si>
    <t>Marcos Antonio Clemente</t>
  </si>
  <si>
    <t>Maria Akiko Tongu Nishida</t>
  </si>
  <si>
    <t>Maria Beatriz Irenio Trindade de Souza</t>
  </si>
  <si>
    <t>Maria da Luz Goncalves Inoue</t>
  </si>
  <si>
    <t>Maria do Carmo Portillo Guerrero</t>
  </si>
  <si>
    <t>Maria do Rosario Sousa dos Santos</t>
  </si>
  <si>
    <t>Maria Eliza Felipe Ribeiro</t>
  </si>
  <si>
    <t>Maria Helena Vieira dos Santos</t>
  </si>
  <si>
    <t>Maria Ines de Oliveira Silva Vaccari</t>
  </si>
  <si>
    <t>Maria Luiza da Silva</t>
  </si>
  <si>
    <t>Mariangela Martins Bueno Nery</t>
  </si>
  <si>
    <t>Mario Maeda Junior</t>
  </si>
  <si>
    <t>Marisa Fonseca Sena</t>
  </si>
  <si>
    <t>Marlene de Abreu de Araujo</t>
  </si>
  <si>
    <t>Marli Aparecida Goncalves Silva</t>
  </si>
  <si>
    <t>Marli Aparecida Moreira</t>
  </si>
  <si>
    <t>Marli de Aguiar</t>
  </si>
  <si>
    <t>Marli Pereira</t>
  </si>
  <si>
    <t>Marta Cristiane Borges Castelari</t>
  </si>
  <si>
    <t>Matheus Yoshio Gois Sumida</t>
  </si>
  <si>
    <t>Mauricio Ida</t>
  </si>
  <si>
    <t>Mauricio Tadeu Gomes da Silva</t>
  </si>
  <si>
    <t>Mauro Augusto Novais Bianchi</t>
  </si>
  <si>
    <t>Mauro Ferreira</t>
  </si>
  <si>
    <t>Mayara Cristina dos Santos Bezerra</t>
  </si>
  <si>
    <t>Michele Aparecida Antiquera</t>
  </si>
  <si>
    <t>Miguel Raimundo dos Santos Porto</t>
  </si>
  <si>
    <t>Milena Igesca Valverde</t>
  </si>
  <si>
    <t>Milton Felisberto</t>
  </si>
  <si>
    <t>Monica Aparecida do Carmo</t>
  </si>
  <si>
    <t>Monica de Fatima Camargo Nascimento Nader</t>
  </si>
  <si>
    <t>Monica Hanashiro Sakaguchi</t>
  </si>
  <si>
    <t>Monica Rodrigues da Silva</t>
  </si>
  <si>
    <t>Narciso Pinto Serra Junior</t>
  </si>
  <si>
    <t>Neide Martins de Almeida</t>
  </si>
  <si>
    <t>Nicolly Ferreira de Souza</t>
  </si>
  <si>
    <t>Noeme Nascimento Martins</t>
  </si>
  <si>
    <t>Noemia Barbosa da Paixao</t>
  </si>
  <si>
    <t>Olga Gisele Lima Beltrame</t>
  </si>
  <si>
    <t>Olidia Rocha Araujo</t>
  </si>
  <si>
    <t>Paulo Alves Machado</t>
  </si>
  <si>
    <t>Paulo Eduardo Ribeiro</t>
  </si>
  <si>
    <t>Paulo Guilherme Santos Rezende</t>
  </si>
  <si>
    <t>Paulo Sergio de Freitas</t>
  </si>
  <si>
    <t>Paulo Sergio de Souza Torres Kawassaki</t>
  </si>
  <si>
    <t>Pedro Henrique Teles de Godoy</t>
  </si>
  <si>
    <t>Pedro Ricardo Vieira</t>
  </si>
  <si>
    <t>Priscilla Marassi</t>
  </si>
  <si>
    <t>Rafael da Silva do Nascimento</t>
  </si>
  <si>
    <t>Rafael Luiz Lorenz Teixeira Chiavinato</t>
  </si>
  <si>
    <t>Rafaela Peres Alves de Lima</t>
  </si>
  <si>
    <t>Raimunda Santana Nobre Laskowski</t>
  </si>
  <si>
    <t>Ralph Mathias Ross</t>
  </si>
  <si>
    <t>Regis Augusto Romualdo</t>
  </si>
  <si>
    <t>Reinaldo Borelli</t>
  </si>
  <si>
    <t>Renan Rosela Batista</t>
  </si>
  <si>
    <t>Renata Cecilia Benedito Silva Martins</t>
  </si>
  <si>
    <t>Renata de Godoy</t>
  </si>
  <si>
    <t>Renata Ferreira da Silva</t>
  </si>
  <si>
    <t>Reynaldo Alberto Pinto da Silva Azevedo</t>
  </si>
  <si>
    <t>Ricardo Antonio da Silva</t>
  </si>
  <si>
    <t>Ricardo de Souza Barros</t>
  </si>
  <si>
    <t>Ricardo Elias Haddad</t>
  </si>
  <si>
    <t>Ricardo Fulasi Natali</t>
  </si>
  <si>
    <t>Ricardo Luiz Hellmeister</t>
  </si>
  <si>
    <t>Ricardo Monzillo</t>
  </si>
  <si>
    <t>Ricardo Pires Calciolari</t>
  </si>
  <si>
    <t>Roberto Bistulfi</t>
  </si>
  <si>
    <t>Roberto Carlos Kaydosi</t>
  </si>
  <si>
    <t>Roberto Marcelo Cruz Inoue</t>
  </si>
  <si>
    <t>Roberto Silveira Mellao</t>
  </si>
  <si>
    <t>Rodrigo Garla Jorge</t>
  </si>
  <si>
    <t>Rodrigo Silva Almeida</t>
  </si>
  <si>
    <t>Rogerio Lins Wanderley</t>
  </si>
  <si>
    <t>Rogerio Setsuo Kowata</t>
  </si>
  <si>
    <t>Ronaldo Batista Mendonca</t>
  </si>
  <si>
    <t>Ronei Pereira Farias</t>
  </si>
  <si>
    <t>Roque Ribeiro dos Santos</t>
  </si>
  <si>
    <t>Rosangela Santos Cavalcante</t>
  </si>
  <si>
    <t>Roselane Dione Roccia</t>
  </si>
  <si>
    <t>Roseli Alcaras</t>
  </si>
  <si>
    <t>Roseli Aparecida Jaime Castanhera</t>
  </si>
  <si>
    <t>Roseli Geraldo</t>
  </si>
  <si>
    <t>Rosely Barbosa Louzada Gimenes</t>
  </si>
  <si>
    <t>Rosenilda Gomes Pereira</t>
  </si>
  <si>
    <t>Rui Yudi Sato Pereira</t>
  </si>
  <si>
    <t>Sandra Ferreira da Silva Ruiz</t>
  </si>
  <si>
    <t>Sandra Marcia Batista</t>
  </si>
  <si>
    <t>Sandra Maria Carvalho Gomes Cordeiro</t>
  </si>
  <si>
    <t>Sandra Maria de Oliveira Rosa</t>
  </si>
  <si>
    <t>Sandra Maria Leme da Silva</t>
  </si>
  <si>
    <t>Sandra Perez Rosa de Rezende</t>
  </si>
  <si>
    <t>Sebastiao Marciano da Silva</t>
  </si>
  <si>
    <t>Selma Fernandes Silva</t>
  </si>
  <si>
    <t>Sergio Augusto</t>
  </si>
  <si>
    <t>Sergio Francomano</t>
  </si>
  <si>
    <t>Sergio Luis de Paula Lima</t>
  </si>
  <si>
    <t>Sergio Ricardo Rodrigues de Campos</t>
  </si>
  <si>
    <t>Sergio Valerio Kindler</t>
  </si>
  <si>
    <t>Sidnei Cardoso</t>
  </si>
  <si>
    <t>Sidney Gabriel Silva</t>
  </si>
  <si>
    <t>Silvana da Silva Cruz</t>
  </si>
  <si>
    <t>Silvia Conceicao de Oliveira Sabino</t>
  </si>
  <si>
    <t>Silvia Vidor de Sousa Reis</t>
  </si>
  <si>
    <t>Soraia Calderon Fiorotti</t>
  </si>
  <si>
    <t>Soraia Fernandes Martins</t>
  </si>
  <si>
    <t>Tatiana Souza Messeder</t>
  </si>
  <si>
    <t>Thais Pacheco Villas Boas</t>
  </si>
  <si>
    <t>Thiago de Barros Carneiro</t>
  </si>
  <si>
    <t>Thiago Wagner dos Reis</t>
  </si>
  <si>
    <t>Tiago Rosa Machado</t>
  </si>
  <si>
    <t>Valquiria de Sena Rosa</t>
  </si>
  <si>
    <t>Valter Pedro</t>
  </si>
  <si>
    <t>Vanda Kretly</t>
  </si>
  <si>
    <t>Vanessa Santos de Oliveira</t>
  </si>
  <si>
    <t>Vanessa Zacarias Pedro</t>
  </si>
  <si>
    <t>Victor Albuquerque Micheletto</t>
  </si>
  <si>
    <t>Victor Mendes Bassi de Jesus</t>
  </si>
  <si>
    <t>Vinicius Ludovico dos Santos</t>
  </si>
  <si>
    <t>Vitor Aragao Caldas</t>
  </si>
  <si>
    <t>Wagner Fragoso Pinto</t>
  </si>
  <si>
    <t>Weber Matias dos Santos</t>
  </si>
  <si>
    <t>Willian Braga Castello Branco</t>
  </si>
  <si>
    <t>Willian De Souza Brauna</t>
  </si>
  <si>
    <t>Yasmin Paschoal</t>
  </si>
  <si>
    <r>
      <rPr>
        <b/>
        <sz val="10"/>
        <color indexed="8"/>
        <rFont val="Arial"/>
        <family val="2"/>
      </rPr>
      <t>DGEA-DGME</t>
    </r>
    <r>
      <rPr>
        <sz val="10"/>
        <color indexed="8"/>
        <rFont val="Arial"/>
        <family val="2"/>
      </rPr>
      <t>-Divisão de Gestão das Modalidades Esportivas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</si>
  <si>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Raul Tabajara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</si>
  <si>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Aurélio Campos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</si>
  <si>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-Mini Balneário Marechal Espiridião Rosa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</si>
  <si>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Arthur Friedenreich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</si>
  <si>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-Balneário Jalisco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</si>
  <si>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Luiz Martinez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</si>
  <si>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-CEL José Bonifácio</t>
    </r>
  </si>
  <si>
    <r>
      <rPr>
        <b/>
        <sz val="10"/>
        <color indexed="8"/>
        <rFont val="Arial"/>
        <family val="2"/>
      </rPr>
      <t>CAF-DSI</t>
    </r>
    <r>
      <rPr>
        <sz val="10"/>
        <color indexed="8"/>
        <rFont val="Arial"/>
        <family val="2"/>
      </rPr>
      <t>-Divisão de Suporte Interno-Frota</t>
    </r>
  </si>
  <si>
    <r>
      <rPr>
        <b/>
        <sz val="10"/>
        <rFont val="Arial"/>
        <family val="2"/>
      </rPr>
      <t>DGEE-DEED-</t>
    </r>
    <r>
      <rPr>
        <sz val="10"/>
        <rFont val="Arial"/>
        <family val="2"/>
      </rPr>
      <t>CEL André Vital Ribeiro Soares</t>
    </r>
  </si>
  <si>
    <r>
      <rPr>
        <b/>
        <sz val="10"/>
        <color indexed="8"/>
        <rFont val="Arial"/>
        <family val="2"/>
      </rPr>
      <t>DGEE-DEEI</t>
    </r>
    <r>
      <rPr>
        <sz val="10"/>
        <color indexed="8"/>
        <rFont val="Arial"/>
        <family val="2"/>
      </rPr>
      <t>-Divisão de Gestão de Equipamentos Esportivos Indiretos</t>
    </r>
  </si>
  <si>
    <r>
      <t>DGEE-DEED</t>
    </r>
    <r>
      <rPr>
        <sz val="10"/>
        <rFont val="Arial"/>
        <family val="2"/>
      </rPr>
      <t>-CEE Thomaz Mazzoni</t>
    </r>
  </si>
  <si>
    <r>
      <rPr>
        <b/>
        <sz val="10"/>
        <color indexed="8"/>
        <rFont val="Arial"/>
        <family val="2"/>
      </rPr>
      <t>DGEA-DGRO</t>
    </r>
    <r>
      <rPr>
        <sz val="10"/>
        <color indexed="8"/>
        <rFont val="Arial"/>
        <family val="2"/>
      </rPr>
      <t>-Divisão de Gestão da Rede Olímpica</t>
    </r>
  </si>
  <si>
    <r>
      <rPr>
        <b/>
        <sz val="10"/>
        <color indexed="8"/>
        <rFont val="Arial"/>
        <family val="2"/>
      </rPr>
      <t>DGEE-DEED-CEE</t>
    </r>
    <r>
      <rPr>
        <sz val="10"/>
        <color indexed="8"/>
        <rFont val="Arial"/>
        <family val="2"/>
      </rPr>
      <t xml:space="preserve"> Aurélio Campos</t>
    </r>
  </si>
  <si>
    <r>
      <t>DGEE-DEED</t>
    </r>
    <r>
      <rPr>
        <sz val="10"/>
        <color indexed="8"/>
        <rFont val="Arial"/>
        <family val="2"/>
      </rPr>
      <t>-Mini Balneário Antonio Carlos de Abreu Sodré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</si>
  <si>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 xml:space="preserve">-CEE Geraldo José de Almeida - </t>
    </r>
    <r>
      <rPr>
        <b/>
        <sz val="10"/>
        <color indexed="8"/>
        <rFont val="Arial"/>
        <family val="2"/>
      </rPr>
      <t>O.S.</t>
    </r>
  </si>
  <si>
    <r>
      <rPr>
        <b/>
        <sz val="10"/>
        <color indexed="8"/>
        <rFont val="Arial"/>
        <family val="2"/>
      </rPr>
      <t>CAF-DPC</t>
    </r>
    <r>
      <rPr>
        <sz val="10"/>
        <color indexed="8"/>
        <rFont val="Arial"/>
        <family val="2"/>
      </rPr>
      <t>-Divisão de Prestação de Contas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</si>
  <si>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Mané Garrincha</t>
    </r>
  </si>
  <si>
    <r>
      <t>CAF-DS</t>
    </r>
    <r>
      <rPr>
        <sz val="10"/>
        <color indexed="8"/>
        <rFont val="Arial"/>
        <family val="2"/>
      </rPr>
      <t>-Divisão de Suprimentos-Patrimonio</t>
    </r>
  </si>
  <si>
    <r>
      <rPr>
        <b/>
        <sz val="10"/>
        <color indexed="8"/>
        <rFont val="Arial"/>
        <family val="2"/>
      </rPr>
      <t>DGEA</t>
    </r>
    <r>
      <rPr>
        <sz val="10"/>
        <color indexed="8"/>
        <rFont val="Arial"/>
        <family val="2"/>
      </rPr>
      <t>-Departamento de Gestão do Esporte de Alto Rendimento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</si>
  <si>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Solange Nunes Bibas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</si>
  <si>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-CEL José de Anchieta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</si>
  <si>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Riyuso Ogawa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</si>
  <si>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-Mini Balneário Irmãos Paolillo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</si>
  <si>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-CEL Juscelino Kubitschek</t>
    </r>
  </si>
  <si>
    <t>AFASTADO-TCMSP</t>
  </si>
  <si>
    <r>
      <rPr>
        <b/>
        <sz val="10"/>
        <rFont val="Arial"/>
        <family val="2"/>
      </rPr>
      <t>SEME-GAB</t>
    </r>
    <r>
      <rPr>
        <sz val="10"/>
        <rFont val="Arial"/>
        <family val="2"/>
      </rPr>
      <t>-Assessoria de Comunicação Social-Imprensa</t>
    </r>
  </si>
  <si>
    <r>
      <rPr>
        <b/>
        <sz val="10"/>
        <rFont val="Arial"/>
        <family val="2"/>
      </rPr>
      <t>DGEE-DEED-</t>
    </r>
    <r>
      <rPr>
        <sz val="10"/>
        <rFont val="Arial"/>
        <family val="2"/>
      </rPr>
      <t>CEE Joerg Bruder</t>
    </r>
  </si>
  <si>
    <r>
      <t>DGEE-DEED</t>
    </r>
    <r>
      <rPr>
        <sz val="10"/>
        <color indexed="8"/>
        <rFont val="Arial"/>
        <family val="2"/>
      </rPr>
      <t>-Centro Esp Rec e Educ do Trabalhador-CERET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</si>
  <si>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Joerg Bruder</t>
    </r>
  </si>
  <si>
    <r>
      <rPr>
        <b/>
        <sz val="10"/>
        <color indexed="8"/>
        <rFont val="Arial"/>
        <family val="2"/>
      </rPr>
      <t>DGPAR-</t>
    </r>
    <r>
      <rPr>
        <sz val="10"/>
        <color indexed="8"/>
        <rFont val="Arial"/>
        <family val="2"/>
      </rPr>
      <t>Departamento de Gestão de Parcerias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</si>
  <si>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-Mini Balneário José Maria Whitaker</t>
    </r>
  </si>
  <si>
    <r>
      <rPr>
        <b/>
        <sz val="10"/>
        <color indexed="8"/>
        <rFont val="Arial"/>
        <family val="2"/>
      </rPr>
      <t>DGEE-DESM</t>
    </r>
    <r>
      <rPr>
        <sz val="10"/>
        <color indexed="8"/>
        <rFont val="Arial"/>
        <family val="2"/>
      </rPr>
      <t>-Divisão de Engenharia e Serviços de Manutenção</t>
    </r>
  </si>
  <si>
    <r>
      <rPr>
        <b/>
        <sz val="10"/>
        <color indexed="8"/>
        <rFont val="Arial"/>
        <family val="2"/>
      </rPr>
      <t>DGPE-</t>
    </r>
    <r>
      <rPr>
        <sz val="10"/>
        <color indexed="8"/>
        <rFont val="Arial"/>
        <family val="2"/>
      </rPr>
      <t>Depto de Gestão de Políticas e Programas de Esporte e Lazer</t>
    </r>
  </si>
  <si>
    <r>
      <rPr>
        <b/>
        <sz val="10"/>
        <color indexed="8"/>
        <rFont val="Arial"/>
        <family val="2"/>
      </rPr>
      <t>SEME-</t>
    </r>
    <r>
      <rPr>
        <sz val="10"/>
        <color indexed="8"/>
        <rFont val="Arial"/>
        <family val="2"/>
      </rPr>
      <t>Gabinete do Secretário</t>
    </r>
  </si>
  <si>
    <r>
      <rPr>
        <b/>
        <sz val="10"/>
        <color indexed="8"/>
        <rFont val="Arial"/>
        <family val="2"/>
      </rPr>
      <t>CAF-DGP</t>
    </r>
    <r>
      <rPr>
        <sz val="10"/>
        <color indexed="8"/>
        <rFont val="Arial"/>
        <family val="2"/>
      </rPr>
      <t>-Divisão de Gestão de Pessoas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</si>
  <si>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-Estádio Municipal Mie Nishi</t>
    </r>
  </si>
  <si>
    <r>
      <rPr>
        <b/>
        <sz val="10"/>
        <rFont val="Arial"/>
        <family val="2"/>
      </rPr>
      <t>DGEE-DEED</t>
    </r>
    <r>
      <rPr>
        <sz val="10"/>
        <rFont val="Arial"/>
        <family val="2"/>
      </rPr>
      <t>-CEL Teotônio Vilela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</si>
  <si>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-Divisão de Gestão de Equipamentos Esportivos Diretos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</si>
  <si>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-Mini Balneário Ministro Sinésio Rocha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</si>
  <si>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-Mini Balneário Comandante Garcia D'Avila</t>
    </r>
  </si>
  <si>
    <r>
      <rPr>
        <b/>
        <sz val="10"/>
        <color indexed="8"/>
        <rFont val="Arial"/>
        <family val="2"/>
      </rPr>
      <t>DGEE-</t>
    </r>
    <r>
      <rPr>
        <sz val="10"/>
        <color indexed="8"/>
        <rFont val="Arial"/>
        <family val="2"/>
      </rPr>
      <t>Departamento de Gestão de Equipamentos Esportivos</t>
    </r>
  </si>
  <si>
    <r>
      <rPr>
        <b/>
        <sz val="10"/>
        <color indexed="8"/>
        <rFont val="Arial"/>
        <family val="2"/>
      </rPr>
      <t>SEME-GAB</t>
    </r>
    <r>
      <rPr>
        <sz val="10"/>
        <color indexed="8"/>
        <rFont val="Arial"/>
        <family val="2"/>
      </rPr>
      <t>-Assessoria de Comunicação Social-Imprensa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</si>
  <si>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Oswaldo Brandão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</si>
  <si>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Vicente Italo Feola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</si>
  <si>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-CEL Perus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</si>
  <si>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Edson Arantes do Nascimento</t>
    </r>
  </si>
  <si>
    <r>
      <rPr>
        <b/>
        <sz val="10"/>
        <rFont val="Arial"/>
        <family val="2"/>
      </rPr>
      <t>DGEE-DEED-</t>
    </r>
    <r>
      <rPr>
        <sz val="10"/>
        <rFont val="Arial"/>
        <family val="2"/>
      </rPr>
      <t>CEE Luiz Martinez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</si>
  <si>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-Centro de Esportes Radicais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</si>
  <si>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Alfredo Ignácio Trindade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</si>
  <si>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 xml:space="preserve">-CEE Rubens Pecce Lordelo </t>
    </r>
    <r>
      <rPr>
        <b/>
        <sz val="10"/>
        <color indexed="8"/>
        <rFont val="Arial"/>
        <family val="2"/>
      </rPr>
      <t>- O.S.</t>
    </r>
  </si>
  <si>
    <r>
      <rPr>
        <b/>
        <sz val="10"/>
        <color indexed="8"/>
        <rFont val="Arial"/>
        <family val="2"/>
      </rPr>
      <t>CAF-DPOF</t>
    </r>
    <r>
      <rPr>
        <sz val="10"/>
        <color indexed="8"/>
        <rFont val="Arial"/>
        <family val="2"/>
      </rPr>
      <t>- Divisão de Planejamento Orçamentário e Financeiro</t>
    </r>
  </si>
  <si>
    <r>
      <rPr>
        <b/>
        <sz val="10"/>
        <color indexed="8"/>
        <rFont val="Arial"/>
        <family val="2"/>
      </rPr>
      <t>CAF-DCL</t>
    </r>
    <r>
      <rPr>
        <sz val="10"/>
        <color indexed="8"/>
        <rFont val="Arial"/>
        <family val="2"/>
      </rPr>
      <t>-Divisão de Contratos e Licitações</t>
    </r>
  </si>
  <si>
    <r>
      <rPr>
        <b/>
        <sz val="10"/>
        <color indexed="8"/>
        <rFont val="Arial"/>
        <family val="2"/>
      </rPr>
      <t>DGPE-DGPP</t>
    </r>
    <r>
      <rPr>
        <sz val="10"/>
        <color indexed="8"/>
        <rFont val="Arial"/>
        <family val="2"/>
      </rPr>
      <t>-Divisão de Gestão de Programas e Projetos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</si>
  <si>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-Balneário Carlos Joel Nelli</t>
    </r>
  </si>
  <si>
    <r>
      <rPr>
        <b/>
        <sz val="10"/>
        <color indexed="8"/>
        <rFont val="Arial"/>
        <family val="2"/>
      </rPr>
      <t>SEME-GAB</t>
    </r>
    <r>
      <rPr>
        <sz val="10"/>
        <color indexed="8"/>
        <rFont val="Arial"/>
        <family val="2"/>
      </rPr>
      <t>-Assessoria Jurídica</t>
    </r>
  </si>
  <si>
    <r>
      <rPr>
        <b/>
        <sz val="10"/>
        <color indexed="8"/>
        <rFont val="Arial"/>
        <family val="2"/>
      </rPr>
      <t>CAF-DEOF</t>
    </r>
    <r>
      <rPr>
        <sz val="10"/>
        <color indexed="8"/>
        <rFont val="Arial"/>
        <family val="2"/>
      </rPr>
      <t>-Divisão de Execução Orçamentária e Financeira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</si>
  <si>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Salim Farah Maluf</t>
    </r>
  </si>
  <si>
    <r>
      <rPr>
        <b/>
        <sz val="10"/>
        <color indexed="8"/>
        <rFont val="Arial"/>
        <family val="2"/>
      </rPr>
      <t>CAF-</t>
    </r>
    <r>
      <rPr>
        <sz val="10"/>
        <color indexed="8"/>
        <rFont val="Arial"/>
        <family val="2"/>
      </rPr>
      <t>Coordenação de Administração e Finanças</t>
    </r>
  </si>
  <si>
    <r>
      <rPr>
        <b/>
        <sz val="10"/>
        <color indexed="8"/>
        <rFont val="Arial"/>
        <family val="2"/>
      </rPr>
      <t>DGPE-DGPEL</t>
    </r>
    <r>
      <rPr>
        <sz val="10"/>
        <color indexed="8"/>
        <rFont val="Arial"/>
        <family val="2"/>
      </rPr>
      <t>-Jogos da Cidade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</si>
  <si>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-Balneário Mario Moraes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</si>
  <si>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-Centro Esp Rec e Educ do Trabalhador-CERET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</si>
  <si>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-Estádio Municipal Jack Marin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</si>
  <si>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Thomaz Mazzoni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</si>
  <si>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-CEL André Vital Ribeiro Soares</t>
    </r>
  </si>
  <si>
    <r>
      <rPr>
        <b/>
        <sz val="10"/>
        <color indexed="8"/>
        <rFont val="Arial"/>
        <family val="2"/>
      </rPr>
      <t>CAF-DSI</t>
    </r>
    <r>
      <rPr>
        <sz val="10"/>
        <color indexed="8"/>
        <rFont val="Arial"/>
        <family val="2"/>
      </rPr>
      <t>-Divisão de Suporte Interno-Protocolo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</si>
  <si>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-CEL Ermelino Matarazzo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</si>
  <si>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-Clube Esportivo Náutico Guarapiranga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</si>
  <si>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 xml:space="preserve">-CEE Geraldo José de Almeida </t>
    </r>
    <r>
      <rPr>
        <b/>
        <sz val="10"/>
        <color indexed="8"/>
        <rFont val="Arial"/>
        <family val="2"/>
      </rPr>
      <t>- O.S.</t>
    </r>
  </si>
  <si>
    <r>
      <rPr>
        <b/>
        <sz val="10"/>
        <color indexed="8"/>
        <rFont val="Arial"/>
        <family val="2"/>
      </rPr>
      <t>DGPE-DGPEL</t>
    </r>
    <r>
      <rPr>
        <sz val="10"/>
        <color indexed="8"/>
        <rFont val="Arial"/>
        <family val="2"/>
      </rPr>
      <t>-Corrida de Rua</t>
    </r>
  </si>
  <si>
    <r>
      <t>CAF-DS</t>
    </r>
    <r>
      <rPr>
        <sz val="10"/>
        <color indexed="8"/>
        <rFont val="Arial"/>
        <family val="2"/>
      </rPr>
      <t>-Divisão de Suprimentos-Almoxarifado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</si>
  <si>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Brigadeiro Eduardo Gomes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</si>
  <si>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-CEL Modelodromo do Ibirapuera</t>
    </r>
  </si>
  <si>
    <r>
      <rPr>
        <b/>
        <sz val="10"/>
        <rFont val="Arial"/>
        <family val="2"/>
      </rPr>
      <t>DGEE-DEED-</t>
    </r>
    <r>
      <rPr>
        <sz val="10"/>
        <rFont val="Arial"/>
        <family val="2"/>
      </rPr>
      <t>Mini Balneário Irmãos Paolillo</t>
    </r>
  </si>
  <si>
    <t>AFASTADO-SUBPREFEITURA DE VILA PRUDENTE</t>
  </si>
  <si>
    <r>
      <t>DGEE-DEED</t>
    </r>
    <r>
      <rPr>
        <sz val="10"/>
        <color indexed="8"/>
        <rFont val="Arial"/>
        <family val="2"/>
      </rPr>
      <t>-Ginasio Esportivo Darcy Reis</t>
    </r>
  </si>
  <si>
    <r>
      <rPr>
        <b/>
        <sz val="10"/>
        <rFont val="Arial"/>
        <family val="2"/>
      </rPr>
      <t>DGEE-DEED-</t>
    </r>
    <r>
      <rPr>
        <sz val="10"/>
        <rFont val="Arial"/>
        <family val="2"/>
      </rPr>
      <t>CEE Flavio Calabresi Conte</t>
    </r>
  </si>
  <si>
    <r>
      <rPr>
        <b/>
        <sz val="10"/>
        <color indexed="8"/>
        <rFont val="Arial"/>
        <family val="2"/>
      </rPr>
      <t>SEME</t>
    </r>
    <r>
      <rPr>
        <sz val="10"/>
        <color indexed="8"/>
        <rFont val="Arial"/>
        <family val="2"/>
      </rPr>
      <t>-Gabinete do Secretário</t>
    </r>
  </si>
  <si>
    <r>
      <rPr>
        <b/>
        <sz val="10"/>
        <color indexed="8"/>
        <rFont val="Arial"/>
        <family val="2"/>
      </rPr>
      <t>CAF-DTIC</t>
    </r>
    <r>
      <rPr>
        <sz val="10"/>
        <color indexed="8"/>
        <rFont val="Arial"/>
        <family val="2"/>
      </rPr>
      <t>-Divisão de Tecnologia da Informação e Comunicação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</si>
  <si>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-Balneário Princesa Isabel</t>
    </r>
  </si>
  <si>
    <r>
      <rPr>
        <b/>
        <sz val="10"/>
        <rFont val="Arial"/>
        <family val="2"/>
      </rPr>
      <t>DGEE-DEED-</t>
    </r>
    <r>
      <rPr>
        <sz val="10"/>
        <rFont val="Arial"/>
        <family val="2"/>
      </rPr>
      <t>Clube Esportivo Náutico Guarapiranga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</si>
  <si>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-Ginasio Esportivo Darcy Reis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</si>
  <si>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Senador José Ermirio de Moraes</t>
    </r>
  </si>
  <si>
    <r>
      <rPr>
        <b/>
        <sz val="10"/>
        <rFont val="Arial"/>
        <family val="2"/>
      </rPr>
      <t>DGEE-DEED-</t>
    </r>
    <r>
      <rPr>
        <sz val="10"/>
        <rFont val="Arial"/>
        <family val="2"/>
      </rPr>
      <t>CEL Juscelino Kubitschek</t>
    </r>
  </si>
  <si>
    <r>
      <t>DGEE-DEED-</t>
    </r>
    <r>
      <rPr>
        <sz val="10"/>
        <color indexed="8"/>
        <rFont val="Arial"/>
        <family val="2"/>
      </rPr>
      <t>Mini Balneário Ministro Sinésio Rocha</t>
    </r>
  </si>
  <si>
    <t>AFASTADO-CMSP</t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</si>
  <si>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Salim Farah Maluf</t>
    </r>
    <r>
      <rPr>
        <b/>
        <sz val="10"/>
        <color indexed="8"/>
        <rFont val="Arial"/>
        <family val="2"/>
      </rPr>
      <t>/</t>
    </r>
    <r>
      <rPr>
        <sz val="10"/>
        <color indexed="8"/>
        <rFont val="Arial"/>
        <family val="2"/>
      </rPr>
      <t>CEE Vicente Italo Feola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</si>
  <si>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-Centro Esportivo Tietê</t>
    </r>
  </si>
  <si>
    <r>
      <rPr>
        <b/>
        <sz val="10"/>
        <rFont val="Arial"/>
        <family val="2"/>
      </rPr>
      <t>DGEE-DEED-</t>
    </r>
    <r>
      <rPr>
        <sz val="10"/>
        <rFont val="Arial"/>
        <family val="2"/>
      </rPr>
      <t>CEE Oswaldo Brandão</t>
    </r>
  </si>
  <si>
    <r>
      <rPr>
        <b/>
        <sz val="10"/>
        <color indexed="8"/>
        <rFont val="Arial"/>
        <family val="2"/>
      </rPr>
      <t>CAF-DS</t>
    </r>
    <r>
      <rPr>
        <sz val="10"/>
        <color indexed="8"/>
        <rFont val="Arial"/>
        <family val="2"/>
      </rPr>
      <t>-Divisão de Suprimentos-Compras</t>
    </r>
  </si>
  <si>
    <r>
      <rPr>
        <b/>
        <sz val="10"/>
        <rFont val="Arial"/>
        <family val="2"/>
      </rPr>
      <t>DGEE-DEED-</t>
    </r>
    <r>
      <rPr>
        <sz val="10"/>
        <rFont val="Arial"/>
        <family val="2"/>
      </rPr>
      <t>Mini Balneário Ministro Sinésio Rocha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</si>
  <si>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-Mini Balneário Comandante Gastão Moutinho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</si>
  <si>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-CEL Teotônio Vilela</t>
    </r>
  </si>
  <si>
    <r>
      <rPr>
        <b/>
        <sz val="10"/>
        <rFont val="Arial"/>
        <family val="2"/>
      </rPr>
      <t>DGEE-DEED-</t>
    </r>
    <r>
      <rPr>
        <sz val="10"/>
        <rFont val="Arial"/>
        <family val="2"/>
      </rPr>
      <t>CEE Solange Nunes Bibas</t>
    </r>
  </si>
  <si>
    <r>
      <rPr>
        <b/>
        <sz val="10"/>
        <color indexed="8"/>
        <rFont val="Arial"/>
        <family val="2"/>
      </rPr>
      <t>DGEE-</t>
    </r>
    <r>
      <rPr>
        <sz val="10"/>
        <color indexed="8"/>
        <rFont val="Arial"/>
        <family val="2"/>
      </rPr>
      <t>Divisão de Gestão do Complexo Esportivo do Pacaembu</t>
    </r>
  </si>
  <si>
    <r>
      <rPr>
        <b/>
        <sz val="10"/>
        <color indexed="8"/>
        <rFont val="Arial"/>
        <family val="2"/>
      </rPr>
      <t>CAF-DSI</t>
    </r>
    <r>
      <rPr>
        <sz val="10"/>
        <color indexed="8"/>
        <rFont val="Arial"/>
        <family val="2"/>
      </rPr>
      <t>-Divisão de Suporte Interno</t>
    </r>
  </si>
  <si>
    <r>
      <rPr>
        <b/>
        <sz val="10"/>
        <rFont val="Arial"/>
        <family val="2"/>
      </rPr>
      <t>DGEE-DEED-</t>
    </r>
    <r>
      <rPr>
        <sz val="10"/>
        <rFont val="Arial"/>
        <family val="2"/>
      </rPr>
      <t>Ginasio Esportivo Darcy Reis</t>
    </r>
  </si>
  <si>
    <r>
      <t>SEME</t>
    </r>
    <r>
      <rPr>
        <sz val="10"/>
        <color indexed="8"/>
        <rFont val="Arial"/>
        <family val="2"/>
      </rPr>
      <t>-Gabinete do Secretário</t>
    </r>
  </si>
  <si>
    <r>
      <rPr>
        <b/>
        <sz val="10"/>
        <color indexed="8"/>
        <rFont val="Arial"/>
        <family val="2"/>
      </rPr>
      <t>DGEE-DEED-</t>
    </r>
    <r>
      <rPr>
        <sz val="10"/>
        <color indexed="8"/>
        <rFont val="Arial"/>
        <family val="2"/>
      </rPr>
      <t>CEL José Bonifácio</t>
    </r>
  </si>
  <si>
    <t>AFASTADO-SINDICATO</t>
  </si>
  <si>
    <r>
      <t>DGEE-DEED</t>
    </r>
    <r>
      <rPr>
        <sz val="10"/>
        <color indexed="8"/>
        <rFont val="Arial"/>
        <family val="2"/>
      </rPr>
      <t>-Mini Balneário Irmãos Paolillo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</si>
  <si>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Rubens Pecce Lordelo</t>
    </r>
    <r>
      <rPr>
        <b/>
        <sz val="10"/>
        <color indexed="8"/>
        <rFont val="Arial"/>
        <family val="2"/>
      </rPr>
      <t xml:space="preserve"> - O.S.</t>
    </r>
  </si>
  <si>
    <r>
      <rPr>
        <b/>
        <sz val="10"/>
        <color indexed="8"/>
        <rFont val="Arial"/>
        <family val="2"/>
      </rPr>
      <t>DGEE-DEED</t>
    </r>
    <r>
      <rPr>
        <sz val="10"/>
        <color indexed="8"/>
        <rFont val="Arial"/>
        <family val="2"/>
      </rPr>
      <t>-CEE Pista de Skate Parque do Chuvisco</t>
    </r>
  </si>
  <si>
    <r>
      <rPr>
        <b/>
        <sz val="10"/>
        <rFont val="Arial"/>
        <family val="2"/>
      </rPr>
      <t>DGEE-DEED-</t>
    </r>
    <r>
      <rPr>
        <sz val="10"/>
        <rFont val="Arial"/>
        <family val="2"/>
      </rPr>
      <t>CEL José de Anchieta</t>
    </r>
  </si>
  <si>
    <t>SECRETARIA MUNICIPAL DE ESPORTES E LAZER</t>
  </si>
  <si>
    <r>
      <rPr>
        <b/>
        <sz val="10"/>
        <rFont val="Arial"/>
        <family val="2"/>
      </rPr>
      <t>DGEE-DEED</t>
    </r>
    <r>
      <rPr>
        <sz val="10"/>
        <color indexed="8"/>
        <rFont val="Arial"/>
        <family val="2"/>
      </rPr>
      <t>-Centro Esportivo Tietê</t>
    </r>
  </si>
  <si>
    <t>CARGO EM COMISSAO</t>
  </si>
  <si>
    <t>Diretor I</t>
  </si>
  <si>
    <t>Assessor V</t>
  </si>
  <si>
    <t>Diretor II</t>
  </si>
  <si>
    <t>Assessor III</t>
  </si>
  <si>
    <t>Secretário Adjunto</t>
  </si>
  <si>
    <t>Coordenador I</t>
  </si>
  <si>
    <t>Assessor IV</t>
  </si>
  <si>
    <t>Chefe de Gabinete</t>
  </si>
  <si>
    <t>Chefe de Assessoria Jurídica I</t>
  </si>
  <si>
    <t>Assessor Jurídico III</t>
  </si>
  <si>
    <t>Secretário Municipal</t>
  </si>
  <si>
    <t>Chefe de Assessoria I</t>
  </si>
  <si>
    <t>Assessor VI</t>
  </si>
  <si>
    <t>CARGO_BASE</t>
  </si>
  <si>
    <t>SEGMENTO</t>
  </si>
  <si>
    <t>Fisioterapia</t>
  </si>
  <si>
    <t>Engenharia</t>
  </si>
  <si>
    <t>Pediatria</t>
  </si>
  <si>
    <t>Medicina Desportiva</t>
  </si>
  <si>
    <t>Eletrocardiografia</t>
  </si>
  <si>
    <t>Agronomo</t>
  </si>
  <si>
    <t>Cardiologia</t>
  </si>
  <si>
    <t>Ciências Contábeis</t>
  </si>
  <si>
    <t>Cirurgia Geral</t>
  </si>
  <si>
    <t>Psicologia</t>
  </si>
  <si>
    <t>Administração</t>
  </si>
  <si>
    <t>Odontologia</t>
  </si>
  <si>
    <t>Analista</t>
  </si>
  <si>
    <t>Serviço Social</t>
  </si>
  <si>
    <t>AICD-NII</t>
  </si>
  <si>
    <t>AICD-NIII</t>
  </si>
  <si>
    <t>AICD-NI</t>
  </si>
  <si>
    <t>AICD-NIV</t>
  </si>
  <si>
    <t>ASO-NIII</t>
  </si>
  <si>
    <t>ASO-NII</t>
  </si>
  <si>
    <t>ASO-NI</t>
  </si>
  <si>
    <t>AAG-NII</t>
  </si>
  <si>
    <t>AAG-NI</t>
  </si>
  <si>
    <t>AAG-NIII</t>
  </si>
  <si>
    <t>ANS - Médico NIV</t>
  </si>
  <si>
    <t>ANS NIV</t>
  </si>
  <si>
    <t>ANS - Médico NIII</t>
  </si>
  <si>
    <t>ANS - Médico</t>
  </si>
  <si>
    <t>QEAG-NIV</t>
  </si>
  <si>
    <t>QEAG-NII</t>
  </si>
  <si>
    <t>QEAG-NIII</t>
  </si>
  <si>
    <t>APPGG-NI</t>
  </si>
  <si>
    <t>APDO-NIV</t>
  </si>
  <si>
    <t>AICD</t>
  </si>
  <si>
    <t>ASO</t>
  </si>
  <si>
    <t>PRM-I</t>
  </si>
  <si>
    <t>Resid. em Gest. Púb.</t>
  </si>
  <si>
    <t>QDHS</t>
  </si>
  <si>
    <t>Téc. Constr. Civ.</t>
  </si>
  <si>
    <t>Aux. Des. Inf.</t>
  </si>
  <si>
    <t>EF</t>
  </si>
  <si>
    <t>Enf. (Aux Enf.)</t>
  </si>
  <si>
    <t>Enf.</t>
  </si>
  <si>
    <t>Ort. e Traum.</t>
  </si>
  <si>
    <t>Gineco.e Obstetricia</t>
  </si>
  <si>
    <t>Terapia Oc.</t>
  </si>
  <si>
    <t>Med.Desportiva</t>
  </si>
  <si>
    <t>AAG</t>
  </si>
  <si>
    <t>Gest. Equip. Púb.</t>
  </si>
  <si>
    <t>Gest. Equip. Púb. I</t>
  </si>
  <si>
    <t>Assist.SaúdeNIII</t>
  </si>
  <si>
    <t>Assist.SaúdeNI</t>
  </si>
  <si>
    <t>Assist.SaúdeNII</t>
  </si>
  <si>
    <t>Ag. Ap.-NI</t>
  </si>
  <si>
    <t>Ag.Saúde</t>
  </si>
  <si>
    <t>Atend. Enf.</t>
  </si>
  <si>
    <t>CE Cambuci (O.S.)</t>
  </si>
  <si>
    <t>CE Pirituba (O.S.)</t>
  </si>
  <si>
    <t>AICD-NII / EF</t>
  </si>
  <si>
    <t>AICD / EF</t>
  </si>
  <si>
    <t>Total: 17</t>
  </si>
  <si>
    <t>Total: 0</t>
  </si>
  <si>
    <t>ANS - Médico NIV / Gineco.e Obstetricia</t>
  </si>
  <si>
    <t>Total: 16</t>
  </si>
  <si>
    <t>Willian de Souza Brauna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</si>
</sst>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&quot;R$ &quot;#,##0_);\(&quot;R$ &quot;#,##0\)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9" tint="0.79998168889431442"/>
      <name val="Calibri"/>
      <family val="2"/>
      <scheme val="minor"/>
    </font>
    <font>
      <b/>
      <sz val="16"/>
      <color theme="3" tint="0.79998168889431442"/>
      <name val="Calibri"/>
      <family val="2"/>
      <scheme val="minor"/>
    </font>
    <font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3" fillId="0" borderId="0" applyFont="0" applyFill="0" applyBorder="0" applyAlignment="0" applyProtection="0"/>
    <xf numFmtId="0" fontId="16" fillId="0" borderId="0"/>
    <xf numFmtId="44" fontId="16" fillId="0" borderId="0" applyFont="0" applyFill="0" applyBorder="0" applyAlignment="0" applyProtection="0"/>
    <xf numFmtId="0" fontId="23" fillId="0" borderId="0"/>
    <xf numFmtId="165" fontId="16" fillId="0" borderId="0" applyFont="0" applyFill="0" applyBorder="0" applyAlignment="0" applyProtection="0"/>
  </cellStyleXfs>
  <cellXfs count="298">
    <xf numFmtId="0" fontId="0" fillId="0" borderId="0" xfId="0"/>
    <xf numFmtId="0" fontId="0" fillId="2" borderId="0" xfId="0" applyFill="1"/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right" vertical="center"/>
    </xf>
    <xf numFmtId="0" fontId="0" fillId="2" borderId="9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2" xfId="0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0" borderId="5" xfId="0" applyBorder="1"/>
    <xf numFmtId="0" fontId="5" fillId="2" borderId="5" xfId="0" applyFont="1" applyFill="1" applyBorder="1" applyAlignment="1">
      <alignment horizontal="center" vertical="center"/>
    </xf>
    <xf numFmtId="0" fontId="4" fillId="17" borderId="1" xfId="0" applyFont="1" applyFill="1" applyBorder="1" applyAlignment="1">
      <alignment horizontal="right" vertical="center"/>
    </xf>
    <xf numFmtId="0" fontId="5" fillId="8" borderId="1" xfId="0" applyFont="1" applyFill="1" applyBorder="1" applyAlignment="1">
      <alignment horizontal="right" vertical="center"/>
    </xf>
    <xf numFmtId="0" fontId="11" fillId="8" borderId="1" xfId="0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right" vertical="center" wrapText="1"/>
    </xf>
    <xf numFmtId="0" fontId="7" fillId="2" borderId="0" xfId="0" applyFont="1" applyFill="1"/>
    <xf numFmtId="0" fontId="0" fillId="2" borderId="9" xfId="0" applyFill="1" applyBorder="1" applyAlignment="1">
      <alignment horizontal="center" vertical="center"/>
    </xf>
    <xf numFmtId="0" fontId="0" fillId="17" borderId="7" xfId="0" applyFill="1" applyBorder="1" applyAlignment="1">
      <alignment horizontal="right" vertical="center"/>
    </xf>
    <xf numFmtId="0" fontId="17" fillId="0" borderId="1" xfId="2" applyFont="1" applyBorder="1" applyAlignment="1">
      <alignment horizontal="center" vertical="center"/>
    </xf>
    <xf numFmtId="0" fontId="17" fillId="0" borderId="1" xfId="2" applyFont="1" applyBorder="1" applyAlignment="1">
      <alignment vertical="center"/>
    </xf>
    <xf numFmtId="0" fontId="0" fillId="0" borderId="0" xfId="0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17" fillId="9" borderId="1" xfId="2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vertical="center"/>
    </xf>
    <xf numFmtId="0" fontId="17" fillId="9" borderId="1" xfId="2" applyFont="1" applyFill="1" applyBorder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7" fillId="0" borderId="1" xfId="2" applyFont="1" applyBorder="1" applyAlignment="1">
      <alignment horizontal="left" vertical="center"/>
    </xf>
    <xf numFmtId="0" fontId="0" fillId="7" borderId="1" xfId="0" applyFill="1" applyBorder="1" applyAlignment="1">
      <alignment horizontal="right" vertical="center"/>
    </xf>
    <xf numFmtId="0" fontId="5" fillId="7" borderId="1" xfId="0" applyFont="1" applyFill="1" applyBorder="1" applyAlignment="1">
      <alignment horizontal="right" vertical="center"/>
    </xf>
    <xf numFmtId="0" fontId="0" fillId="2" borderId="9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0" fillId="2" borderId="6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12" xfId="0" applyFill="1" applyBorder="1" applyAlignment="1">
      <alignment vertical="center" wrapText="1"/>
    </xf>
    <xf numFmtId="0" fontId="0" fillId="2" borderId="8" xfId="0" applyFill="1" applyBorder="1" applyAlignment="1">
      <alignment vertical="center"/>
    </xf>
    <xf numFmtId="0" fontId="0" fillId="0" borderId="0" xfId="0" applyAlignment="1">
      <alignment vertical="center" wrapText="1"/>
    </xf>
    <xf numFmtId="0" fontId="17" fillId="16" borderId="1" xfId="2" applyFont="1" applyFill="1" applyBorder="1" applyAlignment="1">
      <alignment horizontal="left" vertical="center"/>
    </xf>
    <xf numFmtId="0" fontId="17" fillId="16" borderId="1" xfId="2" applyFont="1" applyFill="1" applyBorder="1" applyAlignment="1">
      <alignment horizontal="center" vertical="center"/>
    </xf>
    <xf numFmtId="0" fontId="17" fillId="16" borderId="1" xfId="0" applyFont="1" applyFill="1" applyBorder="1" applyAlignment="1">
      <alignment horizontal="center" vertical="center"/>
    </xf>
    <xf numFmtId="0" fontId="17" fillId="16" borderId="1" xfId="2" applyFont="1" applyFill="1" applyBorder="1" applyAlignment="1">
      <alignment vertical="center"/>
    </xf>
    <xf numFmtId="0" fontId="17" fillId="16" borderId="1" xfId="0" applyFont="1" applyFill="1" applyBorder="1" applyAlignment="1">
      <alignment vertical="center"/>
    </xf>
    <xf numFmtId="0" fontId="17" fillId="16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0" fillId="2" borderId="9" xfId="0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right" vertical="center"/>
    </xf>
    <xf numFmtId="0" fontId="1" fillId="10" borderId="1" xfId="0" applyFont="1" applyFill="1" applyBorder="1" applyAlignment="1">
      <alignment horizontal="right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1" xfId="0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right" vertical="center"/>
    </xf>
    <xf numFmtId="0" fontId="14" fillId="2" borderId="1" xfId="1" applyNumberFormat="1" applyFont="1" applyFill="1" applyBorder="1" applyAlignment="1">
      <alignment horizontal="left" vertical="center"/>
    </xf>
    <xf numFmtId="0" fontId="1" fillId="17" borderId="7" xfId="0" applyFont="1" applyFill="1" applyBorder="1" applyAlignment="1">
      <alignment horizontal="right" vertical="center"/>
    </xf>
    <xf numFmtId="0" fontId="1" fillId="17" borderId="1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1" fillId="17" borderId="8" xfId="0" applyFont="1" applyFill="1" applyBorder="1" applyAlignment="1">
      <alignment horizontal="right" vertical="center"/>
    </xf>
    <xf numFmtId="0" fontId="0" fillId="4" borderId="2" xfId="0" applyFill="1" applyBorder="1" applyAlignment="1">
      <alignment horizontal="center" vertical="center"/>
    </xf>
    <xf numFmtId="0" fontId="0" fillId="0" borderId="1" xfId="0" applyBorder="1"/>
    <xf numFmtId="0" fontId="17" fillId="0" borderId="5" xfId="2" applyFont="1" applyBorder="1" applyAlignment="1">
      <alignment vertical="center"/>
    </xf>
    <xf numFmtId="0" fontId="14" fillId="0" borderId="1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9" fillId="0" borderId="1" xfId="0" applyFont="1" applyBorder="1"/>
    <xf numFmtId="0" fontId="14" fillId="0" borderId="1" xfId="0" applyFont="1" applyBorder="1"/>
    <xf numFmtId="0" fontId="14" fillId="9" borderId="1" xfId="0" applyFont="1" applyFill="1" applyBorder="1"/>
    <xf numFmtId="0" fontId="14" fillId="9" borderId="1" xfId="0" applyFont="1" applyFill="1" applyBorder="1" applyAlignment="1">
      <alignment horizontal="center"/>
    </xf>
    <xf numFmtId="0" fontId="19" fillId="9" borderId="1" xfId="0" applyFont="1" applyFill="1" applyBorder="1"/>
    <xf numFmtId="0" fontId="14" fillId="12" borderId="1" xfId="0" applyFont="1" applyFill="1" applyBorder="1" applyAlignment="1">
      <alignment horizontal="left"/>
    </xf>
    <xf numFmtId="0" fontId="14" fillId="12" borderId="1" xfId="0" applyFont="1" applyFill="1" applyBorder="1" applyAlignment="1">
      <alignment horizontal="center"/>
    </xf>
    <xf numFmtId="0" fontId="14" fillId="12" borderId="1" xfId="0" applyFont="1" applyFill="1" applyBorder="1"/>
    <xf numFmtId="0" fontId="14" fillId="5" borderId="1" xfId="0" applyFont="1" applyFill="1" applyBorder="1"/>
    <xf numFmtId="0" fontId="14" fillId="5" borderId="1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4" fillId="15" borderId="1" xfId="0" applyFont="1" applyFill="1" applyBorder="1"/>
    <xf numFmtId="0" fontId="14" fillId="15" borderId="1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/>
    </xf>
    <xf numFmtId="0" fontId="4" fillId="16" borderId="2" xfId="0" applyFont="1" applyFill="1" applyBorder="1" applyAlignment="1">
      <alignment horizontal="center" vertical="center" wrapText="1"/>
    </xf>
    <xf numFmtId="0" fontId="4" fillId="16" borderId="6" xfId="0" applyFont="1" applyFill="1" applyBorder="1" applyAlignment="1">
      <alignment horizontal="center" vertical="center" wrapText="1"/>
    </xf>
    <xf numFmtId="0" fontId="18" fillId="16" borderId="2" xfId="0" applyFont="1" applyFill="1" applyBorder="1" applyAlignment="1">
      <alignment horizontal="center" vertical="center" wrapText="1"/>
    </xf>
    <xf numFmtId="0" fontId="18" fillId="16" borderId="6" xfId="0" applyFont="1" applyFill="1" applyBorder="1" applyAlignment="1">
      <alignment horizontal="center" vertical="center" wrapText="1"/>
    </xf>
    <xf numFmtId="0" fontId="12" fillId="16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7" borderId="2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4" fillId="16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2" fillId="14" borderId="0" xfId="0" applyFont="1" applyFill="1" applyAlignment="1">
      <alignment horizontal="center" vertical="center"/>
    </xf>
    <xf numFmtId="0" fontId="2" fillId="11" borderId="0" xfId="0" applyFont="1" applyFill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12" fillId="9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2" xfId="0" applyFill="1" applyBorder="1" applyAlignment="1">
      <alignment horizontal="center"/>
    </xf>
    <xf numFmtId="0" fontId="7" fillId="8" borderId="2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0" fillId="17" borderId="2" xfId="0" applyFill="1" applyBorder="1" applyAlignment="1">
      <alignment horizontal="center"/>
    </xf>
    <xf numFmtId="0" fontId="0" fillId="17" borderId="6" xfId="0" applyFill="1" applyBorder="1" applyAlignment="1">
      <alignment horizontal="center"/>
    </xf>
    <xf numFmtId="0" fontId="0" fillId="17" borderId="7" xfId="0" applyFill="1" applyBorder="1" applyAlignment="1">
      <alignment horizontal="center"/>
    </xf>
    <xf numFmtId="0" fontId="4" fillId="15" borderId="2" xfId="0" applyFont="1" applyFill="1" applyBorder="1" applyAlignment="1">
      <alignment horizontal="center" vertical="center" wrapText="1"/>
    </xf>
    <xf numFmtId="0" fontId="4" fillId="15" borderId="6" xfId="0" applyFont="1" applyFill="1" applyBorder="1" applyAlignment="1">
      <alignment horizontal="center" vertical="center" wrapText="1"/>
    </xf>
    <xf numFmtId="0" fontId="4" fillId="15" borderId="7" xfId="0" applyFont="1" applyFill="1" applyBorder="1" applyAlignment="1">
      <alignment horizontal="center" vertical="center" wrapText="1"/>
    </xf>
    <xf numFmtId="0" fontId="12" fillId="18" borderId="2" xfId="0" applyFont="1" applyFill="1" applyBorder="1" applyAlignment="1">
      <alignment horizontal="center" vertical="center" wrapText="1"/>
    </xf>
    <xf numFmtId="0" fontId="12" fillId="18" borderId="6" xfId="0" applyFont="1" applyFill="1" applyBorder="1" applyAlignment="1">
      <alignment horizontal="center" vertical="center" wrapText="1"/>
    </xf>
    <xf numFmtId="0" fontId="12" fillId="18" borderId="7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4" fillId="15" borderId="5" xfId="0" applyFont="1" applyFill="1" applyBorder="1" applyAlignment="1">
      <alignment horizontal="center" vertical="center" wrapText="1"/>
    </xf>
    <xf numFmtId="0" fontId="4" fillId="15" borderId="0" xfId="0" applyFont="1" applyFill="1" applyAlignment="1">
      <alignment horizontal="center" vertical="center" wrapText="1"/>
    </xf>
    <xf numFmtId="0" fontId="4" fillId="15" borderId="4" xfId="0" applyFont="1" applyFill="1" applyBorder="1" applyAlignment="1">
      <alignment horizontal="center" vertical="center" wrapText="1"/>
    </xf>
    <xf numFmtId="0" fontId="0" fillId="17" borderId="10" xfId="0" applyFill="1" applyBorder="1" applyAlignment="1">
      <alignment horizontal="center" vertical="center" wrapText="1"/>
    </xf>
    <xf numFmtId="0" fontId="0" fillId="17" borderId="9" xfId="0" applyFill="1" applyBorder="1" applyAlignment="1">
      <alignment horizontal="center" vertical="center" wrapText="1"/>
    </xf>
    <xf numFmtId="0" fontId="0" fillId="17" borderId="11" xfId="0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17" borderId="1" xfId="0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12" fillId="18" borderId="1" xfId="0" applyFont="1" applyFill="1" applyBorder="1" applyAlignment="1">
      <alignment horizontal="center" vertical="center" wrapText="1"/>
    </xf>
    <xf numFmtId="0" fontId="0" fillId="17" borderId="1" xfId="0" applyFill="1" applyBorder="1" applyAlignment="1">
      <alignment horizontal="center" vertical="center"/>
    </xf>
    <xf numFmtId="0" fontId="2" fillId="13" borderId="0" xfId="0" applyFont="1" applyFill="1" applyAlignment="1">
      <alignment horizontal="center" vertical="center"/>
    </xf>
    <xf numFmtId="0" fontId="7" fillId="17" borderId="2" xfId="0" applyFont="1" applyFill="1" applyBorder="1" applyAlignment="1">
      <alignment horizontal="center" vertical="center" wrapText="1"/>
    </xf>
    <xf numFmtId="0" fontId="7" fillId="17" borderId="6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17" borderId="2" xfId="0" applyFill="1" applyBorder="1" applyAlignment="1">
      <alignment horizontal="center" vertical="center" wrapText="1"/>
    </xf>
    <xf numFmtId="0" fontId="0" fillId="17" borderId="6" xfId="0" applyFill="1" applyBorder="1" applyAlignment="1">
      <alignment horizontal="center" vertical="center" wrapText="1"/>
    </xf>
    <xf numFmtId="0" fontId="0" fillId="17" borderId="7" xfId="0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15" borderId="1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0" fillId="0" borderId="1" xfId="2" applyFont="1" applyBorder="1" applyAlignment="1">
      <alignment horizontal="center" vertical="center"/>
    </xf>
    <xf numFmtId="0" fontId="21" fillId="0" borderId="1" xfId="2" applyFont="1" applyBorder="1" applyAlignment="1">
      <alignment horizontal="center" vertical="center"/>
    </xf>
    <xf numFmtId="0" fontId="16" fillId="0" borderId="1" xfId="2" applyBorder="1" applyAlignment="1">
      <alignment horizontal="center" vertical="center"/>
    </xf>
    <xf numFmtId="0" fontId="16" fillId="0" borderId="1" xfId="2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6" fillId="0" borderId="1" xfId="4" applyFont="1" applyBorder="1" applyAlignment="1">
      <alignment horizontal="center" vertical="center"/>
    </xf>
    <xf numFmtId="0" fontId="16" fillId="0" borderId="1" xfId="4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24" fillId="0" borderId="1" xfId="4" applyFont="1" applyBorder="1" applyAlignment="1">
      <alignment horizontal="center" vertical="center"/>
    </xf>
    <xf numFmtId="0" fontId="24" fillId="0" borderId="1" xfId="4" applyFont="1" applyBorder="1" applyAlignment="1">
      <alignment vertical="center"/>
    </xf>
    <xf numFmtId="0" fontId="24" fillId="0" borderId="1" xfId="2" applyFont="1" applyBorder="1" applyAlignment="1">
      <alignment horizontal="center" vertical="center"/>
    </xf>
    <xf numFmtId="0" fontId="24" fillId="0" borderId="1" xfId="2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16" fillId="0" borderId="1" xfId="5" applyNumberFormat="1" applyFont="1" applyFill="1" applyBorder="1" applyAlignment="1" applyProtection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20" fillId="0" borderId="1" xfId="4" applyFont="1" applyBorder="1" applyAlignment="1">
      <alignment vertical="center"/>
    </xf>
    <xf numFmtId="0" fontId="21" fillId="0" borderId="1" xfId="4" applyFont="1" applyBorder="1" applyAlignment="1">
      <alignment vertical="center"/>
    </xf>
    <xf numFmtId="0" fontId="23" fillId="0" borderId="1" xfId="4" applyBorder="1" applyAlignment="1">
      <alignment vertical="center"/>
    </xf>
    <xf numFmtId="0" fontId="21" fillId="0" borderId="1" xfId="0" applyFont="1" applyBorder="1" applyAlignment="1">
      <alignment vertical="center"/>
    </xf>
    <xf numFmtId="0" fontId="25" fillId="0" borderId="1" xfId="4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1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left" vertical="center"/>
    </xf>
    <xf numFmtId="1" fontId="24" fillId="0" borderId="0" xfId="0" applyNumberFormat="1" applyFont="1" applyAlignment="1">
      <alignment horizontal="center" vertical="center"/>
    </xf>
    <xf numFmtId="0" fontId="1" fillId="16" borderId="1" xfId="0" applyFont="1" applyFill="1" applyBorder="1" applyAlignment="1">
      <alignment horizontal="center" vertical="center" wrapText="1"/>
    </xf>
    <xf numFmtId="164" fontId="1" fillId="7" borderId="1" xfId="1" applyFont="1" applyFill="1" applyBorder="1" applyAlignment="1">
      <alignment horizontal="right" vertical="center"/>
    </xf>
    <xf numFmtId="0" fontId="1" fillId="12" borderId="1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/>
    </xf>
    <xf numFmtId="0" fontId="0" fillId="10" borderId="9" xfId="0" applyFill="1" applyBorder="1" applyAlignment="1">
      <alignment horizontal="center" vertical="center"/>
    </xf>
    <xf numFmtId="0" fontId="0" fillId="10" borderId="11" xfId="0" applyFill="1" applyBorder="1" applyAlignment="1">
      <alignment horizontal="center" vertical="center"/>
    </xf>
    <xf numFmtId="0" fontId="4" fillId="12" borderId="0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12" fillId="12" borderId="0" xfId="0" applyFont="1" applyFill="1" applyBorder="1" applyAlignment="1">
      <alignment horizontal="center" vertical="center" wrapText="1"/>
    </xf>
    <xf numFmtId="0" fontId="12" fillId="12" borderId="4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/>
    </xf>
    <xf numFmtId="0" fontId="0" fillId="2" borderId="9" xfId="0" applyFill="1" applyBorder="1" applyAlignment="1"/>
    <xf numFmtId="0" fontId="0" fillId="2" borderId="0" xfId="0" applyFill="1" applyAlignment="1"/>
    <xf numFmtId="0" fontId="0" fillId="8" borderId="11" xfId="0" applyFill="1" applyBorder="1" applyAlignment="1">
      <alignment horizontal="center" vertical="center"/>
    </xf>
    <xf numFmtId="0" fontId="5" fillId="9" borderId="0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18" fillId="9" borderId="12" xfId="0" applyFont="1" applyFill="1" applyBorder="1" applyAlignment="1">
      <alignment horizontal="center" vertical="center" wrapText="1"/>
    </xf>
    <xf numFmtId="0" fontId="18" fillId="9" borderId="14" xfId="0" applyFont="1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 wrapText="1"/>
    </xf>
    <xf numFmtId="0" fontId="4" fillId="9" borderId="0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12" fillId="9" borderId="0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 wrapText="1"/>
    </xf>
    <xf numFmtId="0" fontId="16" fillId="8" borderId="1" xfId="2" applyFill="1" applyBorder="1" applyAlignment="1">
      <alignment vertical="center"/>
    </xf>
    <xf numFmtId="0" fontId="16" fillId="8" borderId="1" xfId="2" applyFill="1" applyBorder="1" applyAlignment="1">
      <alignment horizontal="center" vertical="center"/>
    </xf>
    <xf numFmtId="0" fontId="24" fillId="8" borderId="1" xfId="4" applyFont="1" applyFill="1" applyBorder="1" applyAlignment="1">
      <alignment vertical="center"/>
    </xf>
    <xf numFmtId="0" fontId="0" fillId="8" borderId="1" xfId="0" applyFill="1" applyBorder="1"/>
    <xf numFmtId="0" fontId="0" fillId="8" borderId="0" xfId="0" applyFill="1"/>
    <xf numFmtId="0" fontId="24" fillId="8" borderId="0" xfId="4" applyFont="1" applyFill="1" applyAlignment="1">
      <alignment vertical="center"/>
    </xf>
    <xf numFmtId="0" fontId="0" fillId="4" borderId="2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0" fillId="2" borderId="7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2" borderId="6" xfId="0" applyFill="1" applyBorder="1" applyAlignment="1"/>
  </cellXfs>
  <cellStyles count="6">
    <cellStyle name="Moeda 2" xfId="5" xr:uid="{07EA5E1C-5CC4-4D33-A7C5-EADEDF33059C}"/>
    <cellStyle name="Moeda 6" xfId="3" xr:uid="{00000000-0005-0000-0000-000000000000}"/>
    <cellStyle name="Normal" xfId="0" builtinId="0"/>
    <cellStyle name="Normal 8" xfId="2" xr:uid="{00000000-0005-0000-0000-000002000000}"/>
    <cellStyle name="Normal_Plan1" xfId="4" xr:uid="{EAB4E1A2-5D85-45C8-A25D-7FE599D37A5A}"/>
    <cellStyle name="Vírgula" xfId="1" builtinId="3"/>
  </cellStyles>
  <dxfs count="152"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mruColors>
      <color rgb="FFFFFFCC"/>
      <color rgb="FF33CCCC"/>
      <color rgb="FF003300"/>
      <color rgb="FFBDEEF9"/>
      <color rgb="FF99FFCC"/>
      <color rgb="FFCCCC00"/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megbc700\DGP\QuadroFuncional.xls" TargetMode="External"/><Relationship Id="rId1" Type="http://schemas.openxmlformats.org/officeDocument/2006/relationships/externalLinkPath" Target="file:///\\semegbc700\DGP\QuadroFuncio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UADRO GERAL SEME"/>
      <sheetName val="ARQ. MORTO"/>
      <sheetName val="Inativos"/>
      <sheetName val="EH"/>
      <sheetName val="Unidades"/>
      <sheetName val="PREVISÃO DE APOS"/>
    </sheetNames>
    <sheetDataSet>
      <sheetData sheetId="0">
        <row r="1">
          <cell r="A1" t="str">
            <v>R.F.</v>
          </cell>
          <cell r="B1" t="str">
            <v>NOME</v>
          </cell>
          <cell r="C1" t="str">
            <v>V</v>
          </cell>
          <cell r="D1" t="str">
            <v>GENERO</v>
          </cell>
          <cell r="E1" t="str">
            <v>DT NASC</v>
          </cell>
          <cell r="F1" t="str">
            <v>IDADE</v>
          </cell>
          <cell r="G1" t="str">
            <v>TELEFONE</v>
          </cell>
          <cell r="H1" t="str">
            <v>EMAIL</v>
          </cell>
          <cell r="I1" t="str">
            <v>IN_EXERC</v>
          </cell>
          <cell r="J1" t="str">
            <v>CARGO_BASE</v>
          </cell>
          <cell r="K1" t="str">
            <v>SEGMENTO</v>
          </cell>
          <cell r="L1" t="str">
            <v>PADRÃO</v>
          </cell>
          <cell r="M1" t="str">
            <v>Unid_Ser</v>
          </cell>
          <cell r="N1" t="str">
            <v>ESTRUTURA HIERARQUICA DO SERVIDOR</v>
          </cell>
          <cell r="O1" t="str">
            <v>EH CARGO BASE</v>
          </cell>
          <cell r="P1" t="str">
            <v>CARGO EM COMISSAO</v>
          </cell>
        </row>
        <row r="2">
          <cell r="A2">
            <v>7568983</v>
          </cell>
          <cell r="B2" t="str">
            <v>Abel dos Anjos Costa Junior</v>
          </cell>
          <cell r="C2">
            <v>1</v>
          </cell>
          <cell r="D2" t="str">
            <v>M</v>
          </cell>
          <cell r="E2">
            <v>29074</v>
          </cell>
          <cell r="F2">
            <v>45</v>
          </cell>
          <cell r="G2">
            <v>983657471</v>
          </cell>
          <cell r="H2" t="str">
            <v>abelcosta10@yahoo.com.br</v>
          </cell>
          <cell r="I2">
            <v>39286</v>
          </cell>
          <cell r="J2" t="str">
            <v>Analista de Informações, Cultura e Desporto NII</v>
          </cell>
          <cell r="K2" t="str">
            <v>Educação Física</v>
          </cell>
          <cell r="L2" t="str">
            <v>QDHS9</v>
          </cell>
          <cell r="M2" t="str">
            <v>DGEA-DGME-Divisão de Gestão das Modalidades Esportivas</v>
          </cell>
          <cell r="N2" t="str">
            <v>DGEA-Departamento de Gestão do Esporte de Alto Rendimento</v>
          </cell>
          <cell r="O2">
            <v>190002000000000</v>
          </cell>
          <cell r="P2" t="str">
            <v/>
          </cell>
        </row>
        <row r="3">
          <cell r="A3">
            <v>5712467</v>
          </cell>
          <cell r="B3" t="str">
            <v>Adao dos Santos</v>
          </cell>
          <cell r="C3">
            <v>2</v>
          </cell>
          <cell r="D3" t="str">
            <v>M</v>
          </cell>
          <cell r="E3">
            <v>20284</v>
          </cell>
          <cell r="F3">
            <v>69</v>
          </cell>
          <cell r="G3">
            <v>948743569</v>
          </cell>
          <cell r="H3" t="str">
            <v>adao77381@gmail.com</v>
          </cell>
          <cell r="I3">
            <v>33290</v>
          </cell>
          <cell r="J3" t="str">
            <v>Assistente de Suporte Operacional NIII</v>
          </cell>
          <cell r="L3" t="str">
            <v>QB12</v>
          </cell>
          <cell r="M3" t="str">
            <v>DGEE-DEED-CEE Raul Tabajara</v>
          </cell>
          <cell r="N3" t="str">
            <v>DGEE-DEED-CEE Raul Tabajara</v>
          </cell>
          <cell r="O3">
            <v>190004010190000</v>
          </cell>
        </row>
        <row r="4">
          <cell r="A4">
            <v>5852510</v>
          </cell>
          <cell r="B4" t="str">
            <v>Adilson Heleno Gregorio</v>
          </cell>
          <cell r="C4">
            <v>2</v>
          </cell>
          <cell r="D4" t="str">
            <v>M</v>
          </cell>
          <cell r="E4">
            <v>23028</v>
          </cell>
          <cell r="F4">
            <v>62</v>
          </cell>
          <cell r="G4">
            <v>956097076</v>
          </cell>
          <cell r="H4" t="str">
            <v>adilson1gregorio@gmail.com</v>
          </cell>
          <cell r="I4">
            <v>33003</v>
          </cell>
          <cell r="J4" t="str">
            <v>Assistente de Suporte Operacional NIII</v>
          </cell>
          <cell r="L4" t="str">
            <v>QB12</v>
          </cell>
          <cell r="M4" t="str">
            <v>DGEE-DEED-CEE Aurélio Campos</v>
          </cell>
          <cell r="N4" t="str">
            <v>DGEE-DEED-CEE Aurélio Campos</v>
          </cell>
          <cell r="O4">
            <v>190004010090000</v>
          </cell>
          <cell r="P4" t="str">
            <v/>
          </cell>
        </row>
        <row r="5">
          <cell r="A5">
            <v>8512515</v>
          </cell>
          <cell r="B5" t="str">
            <v>Adriana Aparecida Fachini da Silva</v>
          </cell>
          <cell r="C5">
            <v>2</v>
          </cell>
          <cell r="D5" t="str">
            <v>F</v>
          </cell>
          <cell r="E5">
            <v>26575</v>
          </cell>
          <cell r="F5">
            <v>52</v>
          </cell>
          <cell r="G5">
            <v>989124950</v>
          </cell>
          <cell r="H5" t="str">
            <v>adrifachini@gmail.com</v>
          </cell>
          <cell r="I5">
            <v>44776</v>
          </cell>
          <cell r="M5" t="str">
            <v>DGEE-DEED-Mini Balneário Marechal Espiridião Rosa</v>
          </cell>
          <cell r="N5" t="str">
            <v>DGEE-DEED-Divisão de Gestão de Equipamentos Esportivos Diretos</v>
          </cell>
          <cell r="P5" t="str">
            <v>Assessor I</v>
          </cell>
        </row>
        <row r="6">
          <cell r="A6">
            <v>7763484</v>
          </cell>
          <cell r="B6" t="str">
            <v>Adriana Maia Castilho</v>
          </cell>
          <cell r="C6">
            <v>1</v>
          </cell>
          <cell r="D6" t="str">
            <v>F</v>
          </cell>
          <cell r="E6">
            <v>27862</v>
          </cell>
          <cell r="F6">
            <v>49</v>
          </cell>
          <cell r="G6">
            <v>982068091</v>
          </cell>
          <cell r="H6" t="str">
            <v>dricamcastilho@gmail.com</v>
          </cell>
          <cell r="I6">
            <v>39681</v>
          </cell>
          <cell r="J6" t="str">
            <v>Analista de Informações, Cultura e Desporto NII</v>
          </cell>
          <cell r="K6" t="str">
            <v>Educação Física</v>
          </cell>
          <cell r="L6" t="str">
            <v>QDHS9</v>
          </cell>
          <cell r="M6" t="str">
            <v>DGEE-DEED-CEE Arthur Friedenreich</v>
          </cell>
          <cell r="N6" t="str">
            <v>DGEE-DEED-CEE Arthur Friedenreich</v>
          </cell>
          <cell r="O6">
            <v>190004010080000</v>
          </cell>
          <cell r="P6" t="str">
            <v/>
          </cell>
        </row>
        <row r="7">
          <cell r="A7">
            <v>6700691</v>
          </cell>
          <cell r="B7" t="str">
            <v>Adriana Pinto Molina</v>
          </cell>
          <cell r="C7">
            <v>2</v>
          </cell>
          <cell r="D7" t="str">
            <v>F</v>
          </cell>
          <cell r="E7">
            <v>25789</v>
          </cell>
          <cell r="F7">
            <v>54</v>
          </cell>
          <cell r="G7">
            <v>986209382</v>
          </cell>
          <cell r="H7" t="str">
            <v>adrimol70@outlook.com</v>
          </cell>
          <cell r="I7">
            <v>39343</v>
          </cell>
          <cell r="J7" t="str">
            <v>Analista de Informações, Cultura e Desporto NII</v>
          </cell>
          <cell r="K7" t="str">
            <v>Educação Física</v>
          </cell>
          <cell r="L7" t="str">
            <v>QDHS10</v>
          </cell>
          <cell r="M7" t="str">
            <v>DGEE-DEED-Balneário Jalisco</v>
          </cell>
          <cell r="N7" t="str">
            <v>DGEE-DEED-Balneário Jalisco</v>
          </cell>
          <cell r="O7">
            <v>190004010030000</v>
          </cell>
        </row>
        <row r="8">
          <cell r="A8">
            <v>9176241</v>
          </cell>
          <cell r="B8" t="str">
            <v>Adriano Andrade de Castro</v>
          </cell>
          <cell r="C8">
            <v>1</v>
          </cell>
          <cell r="D8" t="str">
            <v>M</v>
          </cell>
          <cell r="E8">
            <v>30790</v>
          </cell>
          <cell r="F8">
            <v>41</v>
          </cell>
          <cell r="G8">
            <v>958248678</v>
          </cell>
          <cell r="H8" t="str">
            <v>adriano84castro@gmail.com</v>
          </cell>
          <cell r="I8">
            <v>44929</v>
          </cell>
          <cell r="M8" t="str">
            <v>DGEE-DEED-CEE Luiz Martinez</v>
          </cell>
          <cell r="N8" t="str">
            <v>DGEE-DEED-CEE Luiz Martinez</v>
          </cell>
          <cell r="P8" t="str">
            <v>Gestor de Equipamento Público</v>
          </cell>
        </row>
        <row r="9">
          <cell r="A9">
            <v>7567006</v>
          </cell>
          <cell r="B9" t="str">
            <v>Agnaldo Candeia da Silva</v>
          </cell>
          <cell r="C9">
            <v>6</v>
          </cell>
          <cell r="D9" t="str">
            <v>M</v>
          </cell>
          <cell r="E9">
            <v>25762</v>
          </cell>
          <cell r="F9">
            <v>54</v>
          </cell>
          <cell r="G9">
            <v>947435229</v>
          </cell>
          <cell r="H9" t="str">
            <v>agnaldo_candeia@hotmail.com</v>
          </cell>
          <cell r="I9">
            <v>44776</v>
          </cell>
          <cell r="M9" t="str">
            <v>DGEE-DEED-CEL José Bonifácio</v>
          </cell>
          <cell r="N9" t="str">
            <v>DGEE-DEED-CEL José Bonifácio</v>
          </cell>
          <cell r="P9" t="str">
            <v>Gestor de Equipamento Público</v>
          </cell>
        </row>
        <row r="10">
          <cell r="A10">
            <v>5842026</v>
          </cell>
          <cell r="B10" t="str">
            <v>Ailton Alves Borges</v>
          </cell>
          <cell r="C10">
            <v>3</v>
          </cell>
          <cell r="D10" t="str">
            <v>M</v>
          </cell>
          <cell r="E10">
            <v>24020</v>
          </cell>
          <cell r="F10">
            <v>59</v>
          </cell>
          <cell r="G10">
            <v>947323133</v>
          </cell>
          <cell r="H10" t="str">
            <v>ailtonborges67@hotmail.com</v>
          </cell>
          <cell r="I10">
            <v>33367</v>
          </cell>
          <cell r="J10" t="str">
            <v>Assistente de Suporte Operacional NII</v>
          </cell>
          <cell r="L10" t="str">
            <v>QB11</v>
          </cell>
          <cell r="M10" t="str">
            <v>CAF-DSI-Divisão de Suporte Interno-Frota</v>
          </cell>
          <cell r="N10" t="str">
            <v>CAF-DSI-Divisão de Suporte Interno</v>
          </cell>
          <cell r="O10">
            <v>190005060000000</v>
          </cell>
          <cell r="P10" t="str">
            <v/>
          </cell>
        </row>
        <row r="11">
          <cell r="A11">
            <v>7610750</v>
          </cell>
          <cell r="B11" t="str">
            <v>Ailton Lucio Neres</v>
          </cell>
          <cell r="C11">
            <v>2</v>
          </cell>
          <cell r="D11" t="str">
            <v>M</v>
          </cell>
          <cell r="E11">
            <v>22719</v>
          </cell>
          <cell r="F11">
            <v>63</v>
          </cell>
          <cell r="G11">
            <v>992050527</v>
          </cell>
          <cell r="H11" t="str">
            <v>neres465@gmail.com</v>
          </cell>
          <cell r="I11">
            <v>45170</v>
          </cell>
          <cell r="J11" t="str">
            <v>Assistente de Suporte Operacional NII</v>
          </cell>
          <cell r="L11" t="str">
            <v>QB9</v>
          </cell>
          <cell r="M11" t="str">
            <v>DGEE-DEED-CEL André Vital Ribeiro Soares</v>
          </cell>
          <cell r="N11" t="str">
            <v>DGEE-DEED-CEL André Vital Ribeiro Soares</v>
          </cell>
          <cell r="O11">
            <v>190004010270000</v>
          </cell>
        </row>
        <row r="12">
          <cell r="A12">
            <v>6341586</v>
          </cell>
          <cell r="B12" t="str">
            <v>Ailton Pedro da Silva</v>
          </cell>
          <cell r="C12">
            <v>1</v>
          </cell>
          <cell r="D12" t="str">
            <v>M</v>
          </cell>
          <cell r="E12">
            <v>20830</v>
          </cell>
          <cell r="F12">
            <v>68</v>
          </cell>
          <cell r="G12">
            <v>991766175</v>
          </cell>
          <cell r="H12" t="str">
            <v>ailtonpedrosilva@hotmail.com</v>
          </cell>
          <cell r="I12">
            <v>33585</v>
          </cell>
          <cell r="J12" t="str">
            <v>Assistente Administrativo de Gestão NII</v>
          </cell>
          <cell r="L12" t="str">
            <v>QM14</v>
          </cell>
          <cell r="M12" t="str">
            <v>DGEE-DEEI-Divisão de Gestão de Equipamentos Esportivos Indiretos</v>
          </cell>
          <cell r="N12" t="str">
            <v>DGEE-Departamento de Gestão de Equipamentos Esportivos</v>
          </cell>
          <cell r="O12">
            <v>190004000000000</v>
          </cell>
          <cell r="P12" t="str">
            <v/>
          </cell>
        </row>
        <row r="13">
          <cell r="A13">
            <v>8878188</v>
          </cell>
          <cell r="B13" t="str">
            <v>Airton Paes de Oliveira</v>
          </cell>
          <cell r="C13">
            <v>4</v>
          </cell>
          <cell r="D13" t="str">
            <v>M</v>
          </cell>
          <cell r="E13">
            <v>24730</v>
          </cell>
          <cell r="F13">
            <v>57</v>
          </cell>
          <cell r="G13">
            <v>947816249</v>
          </cell>
          <cell r="H13" t="str">
            <v>airton.paes@uni9.edu.br</v>
          </cell>
          <cell r="I13">
            <v>45138</v>
          </cell>
          <cell r="M13" t="str">
            <v>DGEE-DEED-CEE Thomaz Mazzoni</v>
          </cell>
          <cell r="N13" t="str">
            <v>CAF-DPC-Divisão de Prestação de Contas</v>
          </cell>
          <cell r="P13" t="str">
            <v>Assessor I</v>
          </cell>
        </row>
        <row r="14">
          <cell r="A14">
            <v>5482411</v>
          </cell>
          <cell r="B14" t="str">
            <v>Alberto de Azevedo Alves Teixeira</v>
          </cell>
          <cell r="C14">
            <v>2</v>
          </cell>
          <cell r="D14" t="str">
            <v>M</v>
          </cell>
          <cell r="E14">
            <v>19635</v>
          </cell>
          <cell r="F14">
            <v>71</v>
          </cell>
          <cell r="G14">
            <v>996113604</v>
          </cell>
          <cell r="H14" t="str">
            <v>albertoateixeira@uol.com.br</v>
          </cell>
          <cell r="I14">
            <v>33918</v>
          </cell>
          <cell r="J14" t="str">
            <v>Analista de Saúde - Médico NIV</v>
          </cell>
          <cell r="K14" t="str">
            <v>Ortopedia e Traumatologia</v>
          </cell>
          <cell r="L14" t="str">
            <v>ANSM17</v>
          </cell>
          <cell r="M14" t="str">
            <v>DGEE-DEED-CEE Luiz Martinez</v>
          </cell>
          <cell r="N14" t="str">
            <v>DGEE-DEED-CEE Luiz Martinez</v>
          </cell>
          <cell r="O14">
            <v>190004010160000</v>
          </cell>
          <cell r="P14" t="str">
            <v/>
          </cell>
        </row>
        <row r="15">
          <cell r="A15">
            <v>6415539</v>
          </cell>
          <cell r="B15" t="str">
            <v>Alda Regina Batista Molina</v>
          </cell>
          <cell r="C15">
            <v>1</v>
          </cell>
          <cell r="D15" t="str">
            <v>F</v>
          </cell>
          <cell r="E15">
            <v>23960</v>
          </cell>
          <cell r="F15">
            <v>59</v>
          </cell>
          <cell r="G15">
            <v>996203097</v>
          </cell>
          <cell r="H15" t="str">
            <v>arbmol@yahoo.com.br</v>
          </cell>
          <cell r="I15">
            <v>33763</v>
          </cell>
          <cell r="J15" t="str">
            <v>Analista de Saúde NIV</v>
          </cell>
          <cell r="K15" t="str">
            <v>Fisioterapia</v>
          </cell>
          <cell r="L15" t="str">
            <v>ANS17</v>
          </cell>
          <cell r="M15" t="str">
            <v>DGEA-DGRO-Divisão de Gestão da Rede Olímpica</v>
          </cell>
          <cell r="N15" t="str">
            <v>DGEA-Departamento de Gestão do Esporte de Alto Rendimento</v>
          </cell>
          <cell r="O15">
            <v>190002000000000</v>
          </cell>
          <cell r="P15" t="str">
            <v/>
          </cell>
        </row>
        <row r="16">
          <cell r="A16">
            <v>7452951</v>
          </cell>
          <cell r="B16" t="str">
            <v>Alessandra Minati</v>
          </cell>
          <cell r="C16">
            <v>1</v>
          </cell>
          <cell r="D16" t="str">
            <v>F</v>
          </cell>
          <cell r="E16">
            <v>27216</v>
          </cell>
          <cell r="F16">
            <v>50</v>
          </cell>
          <cell r="G16">
            <v>950740607</v>
          </cell>
          <cell r="H16" t="str">
            <v>aleminati@uol.com.br</v>
          </cell>
          <cell r="I16">
            <v>38265</v>
          </cell>
          <cell r="J16" t="str">
            <v>Analista de Informações, Cultura e Desporto NIII</v>
          </cell>
          <cell r="K16" t="str">
            <v>Educação Física</v>
          </cell>
          <cell r="L16" t="str">
            <v>QDHS11</v>
          </cell>
          <cell r="M16" t="str">
            <v>DGEA-DGME-Divisão de Gestão das Modalidades Esportivas</v>
          </cell>
          <cell r="N16" t="str">
            <v>DGEA-Departamento de Gestão do Esporte de Alto Rendimento</v>
          </cell>
          <cell r="O16">
            <v>190002000000000</v>
          </cell>
          <cell r="P16" t="str">
            <v/>
          </cell>
        </row>
        <row r="17">
          <cell r="A17">
            <v>9495444</v>
          </cell>
          <cell r="B17" t="str">
            <v>Alessandro Martin Nalini</v>
          </cell>
          <cell r="C17">
            <v>1</v>
          </cell>
          <cell r="D17" t="str">
            <v>M</v>
          </cell>
          <cell r="E17">
            <v>27973</v>
          </cell>
          <cell r="F17">
            <v>48</v>
          </cell>
          <cell r="G17">
            <v>913267075</v>
          </cell>
          <cell r="H17" t="str">
            <v>alenalini.nsn@gmail.com</v>
          </cell>
          <cell r="I17">
            <v>45793</v>
          </cell>
          <cell r="M17" t="str">
            <v>DGEE-DEED-CEE Aurélio Campos</v>
          </cell>
          <cell r="N17" t="str">
            <v>DGEE-DEED-CEE Aurélio Campos</v>
          </cell>
          <cell r="O17">
            <v>190004010090000</v>
          </cell>
          <cell r="P17" t="str">
            <v>Gestor de Equipamento Público</v>
          </cell>
        </row>
        <row r="18">
          <cell r="A18">
            <v>8267189</v>
          </cell>
          <cell r="B18" t="str">
            <v>Alessandro Tadeu Damin</v>
          </cell>
          <cell r="C18">
            <v>4</v>
          </cell>
          <cell r="D18" t="str">
            <v>M</v>
          </cell>
          <cell r="E18">
            <v>29979</v>
          </cell>
          <cell r="F18">
            <v>43</v>
          </cell>
          <cell r="G18">
            <v>940118339</v>
          </cell>
          <cell r="H18" t="str">
            <v>aledamin@gmail.com</v>
          </cell>
          <cell r="I18">
            <v>45748</v>
          </cell>
          <cell r="M18" t="str">
            <v>DGEE-DEED-Mini Balneário Antonio Carlos de Abreu Sodré</v>
          </cell>
          <cell r="N18" t="str">
            <v>DGEE-DEED-Mini Balneário Antonio Carlos de Abreu Sodré</v>
          </cell>
          <cell r="P18" t="str">
            <v>Gestor de Equipamento Público</v>
          </cell>
        </row>
        <row r="19">
          <cell r="A19">
            <v>7565836</v>
          </cell>
          <cell r="B19" t="str">
            <v>Alex Sander Nogueira</v>
          </cell>
          <cell r="C19">
            <v>10</v>
          </cell>
          <cell r="D19" t="str">
            <v>M</v>
          </cell>
          <cell r="E19">
            <v>26974</v>
          </cell>
          <cell r="F19">
            <v>51</v>
          </cell>
          <cell r="G19">
            <v>941307039</v>
          </cell>
          <cell r="H19" t="str">
            <v>alexsander.nogueira@hotmail.com</v>
          </cell>
          <cell r="I19">
            <v>45215</v>
          </cell>
          <cell r="M19" t="str">
            <v>DGEE-DEED-CEE Geraldo José de Almeida - O.S.</v>
          </cell>
          <cell r="N19" t="str">
            <v>DGEE-DEED-CEE Geraldo José de Almeida</v>
          </cell>
          <cell r="P19" t="str">
            <v>Gestor de Equipamento Público</v>
          </cell>
        </row>
        <row r="20">
          <cell r="A20">
            <v>9282351</v>
          </cell>
          <cell r="B20" t="str">
            <v>Alexandre Augusto Vilardi</v>
          </cell>
          <cell r="C20">
            <v>1</v>
          </cell>
          <cell r="D20" t="str">
            <v>M</v>
          </cell>
          <cell r="E20">
            <v>26244</v>
          </cell>
          <cell r="F20">
            <v>53</v>
          </cell>
          <cell r="G20">
            <v>964640897</v>
          </cell>
          <cell r="H20" t="str">
            <v>alexandre.vilardi@gmail.com</v>
          </cell>
          <cell r="I20">
            <v>45232</v>
          </cell>
          <cell r="J20" t="str">
            <v>Assistente Administrativo de Gestão NI</v>
          </cell>
          <cell r="L20" t="str">
            <v>QM1</v>
          </cell>
          <cell r="M20" t="str">
            <v>CAF-DPC-Divisão de Prestação de Contas</v>
          </cell>
          <cell r="N20" t="str">
            <v>CAF-DPC-Divisão de Prestação de Contas</v>
          </cell>
          <cell r="O20">
            <v>190005030000000</v>
          </cell>
          <cell r="P20" t="str">
            <v/>
          </cell>
        </row>
        <row r="21">
          <cell r="A21">
            <v>7371411</v>
          </cell>
          <cell r="B21" t="str">
            <v>Alexandre Figueiredo Soto</v>
          </cell>
          <cell r="C21">
            <v>2</v>
          </cell>
          <cell r="D21" t="str">
            <v>M</v>
          </cell>
          <cell r="E21">
            <v>29015</v>
          </cell>
          <cell r="F21">
            <v>45</v>
          </cell>
          <cell r="G21">
            <v>999904458</v>
          </cell>
          <cell r="H21" t="str">
            <v>alefsoto79@hotmail.com</v>
          </cell>
          <cell r="I21">
            <v>39286</v>
          </cell>
          <cell r="J21" t="str">
            <v>Analista de Informações, Cultura e Desporto NII</v>
          </cell>
          <cell r="K21" t="str">
            <v>Educação Física</v>
          </cell>
          <cell r="L21" t="str">
            <v>QDHS10</v>
          </cell>
          <cell r="M21" t="str">
            <v>DGEE-DEED-CEE Mané Garrincha</v>
          </cell>
          <cell r="N21" t="str">
            <v>DGEE-DEED-CEE Mané Garrincha</v>
          </cell>
          <cell r="O21">
            <v>190004010170000</v>
          </cell>
          <cell r="P21" t="str">
            <v/>
          </cell>
        </row>
        <row r="22">
          <cell r="A22">
            <v>9476032</v>
          </cell>
          <cell r="B22" t="str">
            <v>Alexandre Herminio Souza</v>
          </cell>
          <cell r="C22">
            <v>1</v>
          </cell>
          <cell r="D22" t="str">
            <v>M</v>
          </cell>
          <cell r="E22">
            <v>29465</v>
          </cell>
          <cell r="F22">
            <v>44</v>
          </cell>
          <cell r="G22">
            <v>912153803</v>
          </cell>
          <cell r="H22" t="str">
            <v>alexandrebernado07@gmail.com</v>
          </cell>
          <cell r="I22">
            <v>45705</v>
          </cell>
          <cell r="M22" t="str">
            <v>CAF-DS-Divisão de Suprimentos-Patrimonio</v>
          </cell>
          <cell r="N22" t="str">
            <v>CAF-Coordenação de Administração e Finanças</v>
          </cell>
          <cell r="P22" t="str">
            <v>Assessor I</v>
          </cell>
        </row>
        <row r="23">
          <cell r="A23">
            <v>7705557</v>
          </cell>
          <cell r="B23" t="str">
            <v>Alexandre Moratto</v>
          </cell>
          <cell r="C23">
            <v>1</v>
          </cell>
          <cell r="D23" t="str">
            <v>M</v>
          </cell>
          <cell r="E23">
            <v>26317</v>
          </cell>
          <cell r="F23">
            <v>53</v>
          </cell>
          <cell r="G23">
            <v>991446407</v>
          </cell>
          <cell r="H23" t="str">
            <v>rovelomoratto@uol.com.br</v>
          </cell>
          <cell r="I23">
            <v>39510</v>
          </cell>
          <cell r="J23" t="str">
            <v>Analista de Informações, Cultura e Desporto NII</v>
          </cell>
          <cell r="K23" t="str">
            <v>Educação Física</v>
          </cell>
          <cell r="L23" t="str">
            <v>QDHS10</v>
          </cell>
          <cell r="M23" t="str">
            <v>DGEA-DGME-Divisão de Gestão das Modalidades Esportivas</v>
          </cell>
          <cell r="N23" t="str">
            <v>DGEA-Departamento de Gestão do Esporte de Alto Rendimento</v>
          </cell>
          <cell r="O23">
            <v>190002000000000</v>
          </cell>
          <cell r="P23" t="str">
            <v/>
          </cell>
        </row>
        <row r="24">
          <cell r="A24">
            <v>7363991</v>
          </cell>
          <cell r="B24" t="str">
            <v>Alexandre Regis da Silva</v>
          </cell>
          <cell r="C24">
            <v>2</v>
          </cell>
          <cell r="D24" t="str">
            <v>M</v>
          </cell>
          <cell r="E24">
            <v>26364</v>
          </cell>
          <cell r="F24">
            <v>53</v>
          </cell>
          <cell r="G24">
            <v>972752419</v>
          </cell>
          <cell r="H24" t="str">
            <v>regis@colegiosalgueiro.com.br</v>
          </cell>
          <cell r="I24">
            <v>39197</v>
          </cell>
          <cell r="J24" t="str">
            <v>Analista de Informações, Cultura e Desporto NI</v>
          </cell>
          <cell r="K24" t="str">
            <v>Educação Física</v>
          </cell>
          <cell r="L24" t="str">
            <v>QDHS6</v>
          </cell>
          <cell r="M24" t="str">
            <v>DGEA-Departamento de Gestão do Esporte de Alto Rendimento</v>
          </cell>
          <cell r="N24" t="str">
            <v>DGEA-Departamento de Gestão do Esporte de Alto Rendimento</v>
          </cell>
          <cell r="O24">
            <v>190002000000000</v>
          </cell>
        </row>
        <row r="25">
          <cell r="A25">
            <v>7439865</v>
          </cell>
          <cell r="B25" t="str">
            <v>Alice Maria Castanheira Cardoso</v>
          </cell>
          <cell r="C25">
            <v>1</v>
          </cell>
          <cell r="D25" t="str">
            <v>F</v>
          </cell>
          <cell r="E25">
            <v>22681</v>
          </cell>
          <cell r="F25">
            <v>63</v>
          </cell>
          <cell r="G25">
            <v>983278377</v>
          </cell>
          <cell r="H25" t="str">
            <v>aliceccardoso@hotmail.com</v>
          </cell>
          <cell r="I25">
            <v>38231</v>
          </cell>
          <cell r="J25" t="str">
            <v>Analista de Informações, Cultura e Desporto NII</v>
          </cell>
          <cell r="K25" t="str">
            <v>Educação Física</v>
          </cell>
          <cell r="L25" t="str">
            <v>QDHS10</v>
          </cell>
          <cell r="M25" t="str">
            <v>DGEE-DEED-CEE Solange Nunes Bibas</v>
          </cell>
          <cell r="N25" t="str">
            <v>DGEE-DEED-CEE Solange Nunes Bibas</v>
          </cell>
          <cell r="O25">
            <v>190004010240000</v>
          </cell>
          <cell r="P25" t="str">
            <v/>
          </cell>
        </row>
        <row r="26">
          <cell r="A26">
            <v>7410743</v>
          </cell>
          <cell r="B26" t="str">
            <v>Alice Passos de Sa</v>
          </cell>
          <cell r="C26">
            <v>1</v>
          </cell>
          <cell r="D26" t="str">
            <v>F</v>
          </cell>
          <cell r="E26">
            <v>20219</v>
          </cell>
          <cell r="F26">
            <v>70</v>
          </cell>
          <cell r="G26">
            <v>970634595</v>
          </cell>
          <cell r="H26" t="str">
            <v>tirokilp@gmail.com</v>
          </cell>
          <cell r="I26">
            <v>38083</v>
          </cell>
          <cell r="J26" t="str">
            <v>Assistente de Suporte Operacional NI</v>
          </cell>
          <cell r="L26" t="str">
            <v>QB5</v>
          </cell>
          <cell r="M26" t="str">
            <v>DGEE-DEED-CEE Luiz Martinez</v>
          </cell>
          <cell r="N26" t="str">
            <v>DGEE-DEED-CEE Luiz Martinez</v>
          </cell>
          <cell r="O26">
            <v>190004010160000</v>
          </cell>
          <cell r="P26" t="str">
            <v/>
          </cell>
        </row>
        <row r="27">
          <cell r="A27">
            <v>7594780</v>
          </cell>
          <cell r="B27" t="str">
            <v>Aline Caroprese Fontes Cabello</v>
          </cell>
          <cell r="C27">
            <v>1</v>
          </cell>
          <cell r="D27" t="str">
            <v>F</v>
          </cell>
          <cell r="E27">
            <v>29778</v>
          </cell>
          <cell r="F27">
            <v>43</v>
          </cell>
          <cell r="G27">
            <v>996481790</v>
          </cell>
          <cell r="H27" t="str">
            <v>alinecaroprese.fc@gmail.com</v>
          </cell>
          <cell r="I27">
            <v>39400</v>
          </cell>
          <cell r="J27" t="str">
            <v>Analista de Informações, Cultura e Desporto NII</v>
          </cell>
          <cell r="K27" t="str">
            <v>Educação Física</v>
          </cell>
          <cell r="L27" t="str">
            <v>QDHS9</v>
          </cell>
          <cell r="M27" t="str">
            <v>DGEE-DEED-CEL José de Anchieta</v>
          </cell>
          <cell r="N27" t="str">
            <v>DGEE-DEED-CEL José de Anchieta</v>
          </cell>
          <cell r="O27">
            <v>190004010320000</v>
          </cell>
          <cell r="P27" t="str">
            <v/>
          </cell>
        </row>
        <row r="28">
          <cell r="A28">
            <v>9314644</v>
          </cell>
          <cell r="B28" t="str">
            <v>Aline Matos Nascimento de Almeida</v>
          </cell>
          <cell r="C28">
            <v>1</v>
          </cell>
          <cell r="D28" t="str">
            <v>F</v>
          </cell>
          <cell r="E28">
            <v>33303</v>
          </cell>
          <cell r="F28">
            <v>34</v>
          </cell>
          <cell r="G28">
            <v>939359161</v>
          </cell>
          <cell r="H28" t="str">
            <v>alline1991@gmail.com</v>
          </cell>
          <cell r="I28">
            <v>45280</v>
          </cell>
          <cell r="M28" t="str">
            <v>DGEE-DEED-CEE Riyuso Ogawa</v>
          </cell>
          <cell r="N28" t="str">
            <v>DGEA-DGME-Divisão de Gestão das Modalidades Esportivas</v>
          </cell>
          <cell r="P28" t="str">
            <v>Assessor I</v>
          </cell>
        </row>
        <row r="29">
          <cell r="A29">
            <v>8959765</v>
          </cell>
          <cell r="B29" t="str">
            <v>Allan Cordeiro dos Santos Silva</v>
          </cell>
          <cell r="C29">
            <v>1</v>
          </cell>
          <cell r="D29" t="str">
            <v>M</v>
          </cell>
          <cell r="E29">
            <v>34374</v>
          </cell>
          <cell r="F29">
            <v>31</v>
          </cell>
          <cell r="G29">
            <v>987436216</v>
          </cell>
          <cell r="H29" t="str">
            <v>allansilva180@gmail.com</v>
          </cell>
          <cell r="I29">
            <v>44686</v>
          </cell>
          <cell r="J29" t="str">
            <v>Assistente Administrativo de Gestão NI</v>
          </cell>
          <cell r="L29" t="str">
            <v>QM1</v>
          </cell>
          <cell r="M29" t="str">
            <v>DGEE-DEED-Mini Balneário Irmãos Paolillo</v>
          </cell>
          <cell r="N29" t="str">
            <v>DGEE-DEED-Mini Balneário Irmãos Paolillo</v>
          </cell>
          <cell r="O29">
            <v>190004010470000</v>
          </cell>
          <cell r="P29" t="str">
            <v/>
          </cell>
        </row>
        <row r="30">
          <cell r="A30">
            <v>6022103</v>
          </cell>
          <cell r="B30" t="str">
            <v>Altair Alves Viana</v>
          </cell>
          <cell r="C30">
            <v>1</v>
          </cell>
          <cell r="D30" t="str">
            <v>M</v>
          </cell>
          <cell r="E30">
            <v>20159</v>
          </cell>
          <cell r="F30">
            <v>70</v>
          </cell>
          <cell r="G30">
            <v>970195277</v>
          </cell>
          <cell r="H30" t="str">
            <v>alv23to@gmail.com</v>
          </cell>
          <cell r="I30">
            <v>32735</v>
          </cell>
          <cell r="J30" t="str">
            <v>Assistente Administrativo de Gestão NII</v>
          </cell>
          <cell r="L30" t="str">
            <v>QM15</v>
          </cell>
          <cell r="M30" t="str">
            <v>DGEE-DEED-CEL Juscelino Kubitschek</v>
          </cell>
          <cell r="N30" t="str">
            <v>DGEE-DEED-CEL Juscelino Kubitschek</v>
          </cell>
          <cell r="O30">
            <v>190004010330000</v>
          </cell>
          <cell r="P30" t="str">
            <v/>
          </cell>
        </row>
        <row r="31">
          <cell r="A31">
            <v>6463011</v>
          </cell>
          <cell r="B31" t="str">
            <v>Amandio Martins</v>
          </cell>
          <cell r="C31">
            <v>1</v>
          </cell>
          <cell r="D31" t="str">
            <v>M</v>
          </cell>
          <cell r="E31">
            <v>21795</v>
          </cell>
          <cell r="F31">
            <v>65</v>
          </cell>
          <cell r="G31">
            <v>991310250</v>
          </cell>
          <cell r="H31" t="str">
            <v>martinsamandio@terra.com.br</v>
          </cell>
          <cell r="I31">
            <v>33781</v>
          </cell>
          <cell r="J31" t="str">
            <v>Profissional de Eng, Arq, Agronomia, Geologia NIV</v>
          </cell>
          <cell r="K31" t="str">
            <v>Engenharia</v>
          </cell>
          <cell r="L31" t="str">
            <v>QEAG16</v>
          </cell>
          <cell r="M31" t="str">
            <v>AFASTADO-TCMSP</v>
          </cell>
          <cell r="N31" t="str">
            <v>DGEE-DESM-Divisão de Engenharia e Serviços de Manutenção</v>
          </cell>
          <cell r="O31">
            <v>190004030000000</v>
          </cell>
          <cell r="P31" t="str">
            <v/>
          </cell>
        </row>
        <row r="32">
          <cell r="A32">
            <v>9398457</v>
          </cell>
          <cell r="B32" t="str">
            <v>Ana Beatriz Guanabara</v>
          </cell>
          <cell r="C32">
            <v>1</v>
          </cell>
          <cell r="D32" t="str">
            <v>F</v>
          </cell>
          <cell r="E32">
            <v>33981</v>
          </cell>
          <cell r="F32">
            <v>32</v>
          </cell>
          <cell r="G32">
            <v>953980422</v>
          </cell>
          <cell r="H32" t="str">
            <v>ana_guanabara@hotmail.com</v>
          </cell>
          <cell r="I32">
            <v>45428</v>
          </cell>
          <cell r="M32" t="str">
            <v>SEME-GAB-Assessoria de Comunicação Social-Imprensa</v>
          </cell>
          <cell r="N32" t="str">
            <v>DGEA-DGME-Divisão de Gestão das Modalidades Esportivas</v>
          </cell>
          <cell r="P32" t="str">
            <v>Assessor II</v>
          </cell>
        </row>
        <row r="33">
          <cell r="A33">
            <v>7531699</v>
          </cell>
          <cell r="B33" t="str">
            <v>Ana Carolina Eleuterio</v>
          </cell>
          <cell r="C33">
            <v>2</v>
          </cell>
          <cell r="D33" t="str">
            <v>F</v>
          </cell>
          <cell r="E33">
            <v>28998</v>
          </cell>
          <cell r="F33">
            <v>45</v>
          </cell>
          <cell r="G33">
            <v>972527040</v>
          </cell>
          <cell r="H33" t="str">
            <v>aceleuterio@gmail.com</v>
          </cell>
          <cell r="I33">
            <v>39105</v>
          </cell>
          <cell r="J33" t="str">
            <v>Analista de Informações, Cultura e Desporto NII</v>
          </cell>
          <cell r="K33" t="str">
            <v>Educação Física</v>
          </cell>
          <cell r="L33" t="str">
            <v>QDHS7</v>
          </cell>
          <cell r="M33" t="str">
            <v>DGEE-DEED-CEE Arthur Friedenreich</v>
          </cell>
          <cell r="N33" t="str">
            <v>DGEE-DEED-CEE Arthur Friedenreich</v>
          </cell>
          <cell r="O33">
            <v>190004010080000</v>
          </cell>
          <cell r="P33" t="str">
            <v/>
          </cell>
        </row>
        <row r="34">
          <cell r="A34">
            <v>6716989</v>
          </cell>
          <cell r="B34" t="str">
            <v>Ana Claudia Oliveira Lang</v>
          </cell>
          <cell r="C34">
            <v>4</v>
          </cell>
          <cell r="D34" t="str">
            <v>F</v>
          </cell>
          <cell r="E34">
            <v>26830</v>
          </cell>
          <cell r="F34">
            <v>51</v>
          </cell>
          <cell r="G34">
            <v>971820094</v>
          </cell>
          <cell r="H34" t="str">
            <v>analix44@hotmail.com</v>
          </cell>
          <cell r="I34">
            <v>45170</v>
          </cell>
          <cell r="J34" t="str">
            <v>Assistente Administrativo de Gestão NI</v>
          </cell>
          <cell r="L34" t="str">
            <v>QM10</v>
          </cell>
          <cell r="M34" t="str">
            <v>DGEE-DEED-CEE Joerg Bruder</v>
          </cell>
          <cell r="N34" t="str">
            <v>DGEE-DEED-CEE Joerg Bruder</v>
          </cell>
          <cell r="O34">
            <v>190004010150000</v>
          </cell>
        </row>
        <row r="35">
          <cell r="A35">
            <v>7136269</v>
          </cell>
          <cell r="B35" t="str">
            <v>Ana Leticia Bulla</v>
          </cell>
          <cell r="C35">
            <v>2</v>
          </cell>
          <cell r="D35" t="str">
            <v>F</v>
          </cell>
          <cell r="E35">
            <v>29347</v>
          </cell>
          <cell r="F35">
            <v>45</v>
          </cell>
          <cell r="G35">
            <v>942376015</v>
          </cell>
          <cell r="H35" t="str">
            <v>bellabulla@gmail.com</v>
          </cell>
          <cell r="I35">
            <v>45222</v>
          </cell>
          <cell r="J35" t="str">
            <v>Assistente Administrativo de Gestão NI</v>
          </cell>
          <cell r="L35" t="str">
            <v>QM1</v>
          </cell>
          <cell r="M35" t="str">
            <v>DGEE-DEED-Centro Esp Rec e Educ do Trabalhador-CERET</v>
          </cell>
          <cell r="N35" t="str">
            <v>DGEE-DEED-Centro Esp Rec e Educ do Trabalhador-CERET</v>
          </cell>
          <cell r="O35">
            <v>190004050000000</v>
          </cell>
          <cell r="P35" t="str">
            <v/>
          </cell>
        </row>
        <row r="36">
          <cell r="A36">
            <v>6317235</v>
          </cell>
          <cell r="B36" t="str">
            <v>Ana Lucia Anauati Nicolao</v>
          </cell>
          <cell r="C36">
            <v>3</v>
          </cell>
          <cell r="D36" t="str">
            <v>F</v>
          </cell>
          <cell r="E36">
            <v>23055</v>
          </cell>
          <cell r="F36">
            <v>62</v>
          </cell>
          <cell r="G36">
            <v>992728227</v>
          </cell>
          <cell r="H36" t="str">
            <v>al.nicolau@uol.com.br</v>
          </cell>
          <cell r="I36">
            <v>34072</v>
          </cell>
          <cell r="J36" t="str">
            <v>Analista de Saúde - Médico NIII</v>
          </cell>
          <cell r="K36" t="str">
            <v>Pediatria</v>
          </cell>
          <cell r="L36" t="str">
            <v>ANSM14</v>
          </cell>
          <cell r="M36" t="str">
            <v>DGEE-DEED-CEE Joerg Bruder</v>
          </cell>
          <cell r="N36" t="str">
            <v>DGEE-DEED-CEE Joerg Bruder</v>
          </cell>
          <cell r="O36">
            <v>190004010150000</v>
          </cell>
          <cell r="P36" t="str">
            <v/>
          </cell>
        </row>
        <row r="37">
          <cell r="A37">
            <v>5761085</v>
          </cell>
          <cell r="B37" t="str">
            <v>Ana Lucia Emina</v>
          </cell>
          <cell r="C37">
            <v>4</v>
          </cell>
          <cell r="D37" t="str">
            <v>F</v>
          </cell>
          <cell r="E37">
            <v>24176</v>
          </cell>
          <cell r="F37">
            <v>59</v>
          </cell>
          <cell r="G37">
            <v>991975345</v>
          </cell>
          <cell r="H37" t="str">
            <v>anaemina1003@gmail.com</v>
          </cell>
          <cell r="I37">
            <v>37746</v>
          </cell>
          <cell r="J37" t="str">
            <v>Assistente Administrativo de Gestão NII</v>
          </cell>
          <cell r="L37" t="str">
            <v>QM11</v>
          </cell>
          <cell r="M37" t="str">
            <v>DGEA-Departamento de Gestão do Esporte de Alto Rendimento</v>
          </cell>
          <cell r="N37" t="str">
            <v>DGEA-Departamento de Gestão do Esporte de Alto Rendimento</v>
          </cell>
          <cell r="O37">
            <v>190002000000000</v>
          </cell>
          <cell r="P37" t="str">
            <v>Assessor II</v>
          </cell>
        </row>
        <row r="38">
          <cell r="A38">
            <v>8798508</v>
          </cell>
          <cell r="B38" t="str">
            <v>Ana Paula Alves da Silva</v>
          </cell>
          <cell r="C38">
            <v>2</v>
          </cell>
          <cell r="D38" t="str">
            <v>F</v>
          </cell>
          <cell r="E38">
            <v>27067</v>
          </cell>
          <cell r="F38">
            <v>51</v>
          </cell>
          <cell r="G38">
            <v>984327972</v>
          </cell>
          <cell r="H38" t="str">
            <v>apaulaalvs@gmail.com</v>
          </cell>
          <cell r="I38">
            <v>44776</v>
          </cell>
          <cell r="M38" t="str">
            <v>DGPAR-Departamento de Gestão de Parcerias</v>
          </cell>
          <cell r="N38" t="str">
            <v>DGPAR-DATP-Divisão de Análise Técnica de Projetos</v>
          </cell>
          <cell r="P38" t="str">
            <v>Diretor I</v>
          </cell>
        </row>
        <row r="39">
          <cell r="A39">
            <v>8796041</v>
          </cell>
          <cell r="B39" t="str">
            <v>Ana Paula da Silva Baptista</v>
          </cell>
          <cell r="C39">
            <v>2</v>
          </cell>
          <cell r="D39" t="str">
            <v>F</v>
          </cell>
          <cell r="E39">
            <v>25056</v>
          </cell>
          <cell r="F39">
            <v>56</v>
          </cell>
          <cell r="G39">
            <v>983649950</v>
          </cell>
          <cell r="H39" t="str">
            <v>paula.fisioterapia@uol.com.br</v>
          </cell>
          <cell r="I39">
            <v>44776</v>
          </cell>
          <cell r="M39" t="str">
            <v>DGEA-Departamento de Gestão do Esporte de Alto Rendimento</v>
          </cell>
          <cell r="N39" t="str">
            <v>SEME-Gabinete do Secretário</v>
          </cell>
          <cell r="P39" t="str">
            <v>Assessor II</v>
          </cell>
        </row>
        <row r="40">
          <cell r="A40">
            <v>6819397</v>
          </cell>
          <cell r="B40" t="str">
            <v>Ana Paula da Silva Luiz</v>
          </cell>
          <cell r="C40">
            <v>3</v>
          </cell>
          <cell r="D40" t="str">
            <v>F</v>
          </cell>
          <cell r="E40">
            <v>27013</v>
          </cell>
          <cell r="F40">
            <v>51</v>
          </cell>
          <cell r="G40">
            <v>985400528</v>
          </cell>
          <cell r="H40" t="str">
            <v>ianguas@gmail.com</v>
          </cell>
          <cell r="I40">
            <v>38274</v>
          </cell>
          <cell r="J40" t="str">
            <v>Analista de Informações, Cultura e Desporto NII</v>
          </cell>
          <cell r="K40" t="str">
            <v>Educação Física</v>
          </cell>
          <cell r="L40" t="str">
            <v>QDHS10</v>
          </cell>
          <cell r="M40" t="str">
            <v>DGEE-DEED-CEE Geraldo José de Almeida - O.S.</v>
          </cell>
          <cell r="N40" t="str">
            <v>DGEE-DEED-CEE Geraldo José de Almeida</v>
          </cell>
          <cell r="O40">
            <v>190004010130000</v>
          </cell>
          <cell r="P40" t="str">
            <v/>
          </cell>
        </row>
        <row r="41">
          <cell r="A41">
            <v>7371080</v>
          </cell>
          <cell r="B41" t="str">
            <v>Ana Paula de Souza Lima</v>
          </cell>
          <cell r="C41">
            <v>2</v>
          </cell>
          <cell r="D41" t="str">
            <v>F</v>
          </cell>
          <cell r="E41">
            <v>26301</v>
          </cell>
          <cell r="F41">
            <v>53</v>
          </cell>
          <cell r="G41">
            <v>989989261</v>
          </cell>
          <cell r="H41" t="str">
            <v>asouzalima16@gmail.com</v>
          </cell>
          <cell r="I41">
            <v>41597</v>
          </cell>
          <cell r="J41" t="str">
            <v>Analista de Informações, Cultura e Desporto NII</v>
          </cell>
          <cell r="K41" t="str">
            <v>Educação Física</v>
          </cell>
          <cell r="L41" t="str">
            <v>QDHS7</v>
          </cell>
          <cell r="M41" t="str">
            <v>DGEE-DEED-CEE Luiz Martinez</v>
          </cell>
          <cell r="N41" t="str">
            <v>DGEE-DEED-CEE Luiz Martinez</v>
          </cell>
          <cell r="O41">
            <v>190004010160000</v>
          </cell>
          <cell r="P41" t="str">
            <v/>
          </cell>
        </row>
        <row r="42">
          <cell r="A42">
            <v>8961239</v>
          </cell>
          <cell r="B42" t="str">
            <v>Ana Paula Martins de Souza Lima</v>
          </cell>
          <cell r="C42">
            <v>1</v>
          </cell>
          <cell r="D42" t="str">
            <v>F</v>
          </cell>
          <cell r="E42">
            <v>32500</v>
          </cell>
          <cell r="F42">
            <v>36</v>
          </cell>
          <cell r="G42">
            <v>980166249</v>
          </cell>
          <cell r="H42" t="str">
            <v>anamartins_nutricao@hotmail.com</v>
          </cell>
          <cell r="I42">
            <v>44718</v>
          </cell>
          <cell r="J42" t="str">
            <v>Assistente Administrativo de Gestão NI</v>
          </cell>
          <cell r="L42" t="str">
            <v>QM1</v>
          </cell>
          <cell r="M42" t="str">
            <v>DGEE-DEED-CEE Luiz Martinez</v>
          </cell>
          <cell r="N42" t="str">
            <v>DGEE-DEED-CEE Luiz Martinez</v>
          </cell>
          <cell r="O42">
            <v>190004010160000</v>
          </cell>
          <cell r="P42" t="str">
            <v/>
          </cell>
        </row>
        <row r="43">
          <cell r="A43">
            <v>7569050</v>
          </cell>
          <cell r="B43" t="str">
            <v>Ana Paula Sartorio</v>
          </cell>
          <cell r="C43">
            <v>1</v>
          </cell>
          <cell r="D43" t="str">
            <v>F</v>
          </cell>
          <cell r="E43">
            <v>29891</v>
          </cell>
          <cell r="F43">
            <v>43</v>
          </cell>
          <cell r="G43">
            <v>995546906</v>
          </cell>
          <cell r="H43" t="str">
            <v>anapaula.sartorio@hotmail.com</v>
          </cell>
          <cell r="I43">
            <v>39288</v>
          </cell>
          <cell r="J43" t="str">
            <v>Analista de Informações, Cultura e Desporto NII</v>
          </cell>
          <cell r="K43" t="str">
            <v>Educação Física</v>
          </cell>
          <cell r="L43" t="str">
            <v>QDHS10</v>
          </cell>
          <cell r="M43" t="str">
            <v>DGEE-DEED-Mini Balneário José Maria Whitaker</v>
          </cell>
          <cell r="N43" t="str">
            <v>DGEE-DEED-Mini Balneário José Maria Whitaker</v>
          </cell>
          <cell r="O43">
            <v>190004010480000</v>
          </cell>
          <cell r="P43" t="str">
            <v/>
          </cell>
        </row>
        <row r="44">
          <cell r="A44">
            <v>9184031</v>
          </cell>
          <cell r="B44" t="str">
            <v>Anderson Della Monica Catozzo</v>
          </cell>
          <cell r="C44">
            <v>1</v>
          </cell>
          <cell r="D44" t="str">
            <v>M</v>
          </cell>
          <cell r="E44">
            <v>25135</v>
          </cell>
          <cell r="F44">
            <v>56</v>
          </cell>
          <cell r="G44">
            <v>993486948</v>
          </cell>
          <cell r="H44" t="str">
            <v>andersoncatozzo@hotmail.com</v>
          </cell>
          <cell r="I44">
            <v>44966</v>
          </cell>
          <cell r="M44" t="str">
            <v>CAF-DSI-Divisão de Suporte Interno-Frota</v>
          </cell>
          <cell r="N44" t="str">
            <v>DGEA-Departamento de Gestão do Esporte de Alto Rendimento</v>
          </cell>
          <cell r="P44" t="str">
            <v>Assessor II</v>
          </cell>
        </row>
        <row r="45">
          <cell r="A45">
            <v>9401318</v>
          </cell>
          <cell r="B45" t="str">
            <v>Anderson Silva Chuang</v>
          </cell>
          <cell r="C45">
            <v>1</v>
          </cell>
          <cell r="D45" t="str">
            <v>M</v>
          </cell>
          <cell r="E45">
            <v>34713</v>
          </cell>
          <cell r="F45">
            <v>30</v>
          </cell>
          <cell r="G45">
            <v>958187635</v>
          </cell>
          <cell r="H45" t="str">
            <v>anderson.chuang@hotmail.com</v>
          </cell>
          <cell r="I45">
            <v>45434</v>
          </cell>
          <cell r="M45" t="str">
            <v>DGEE-DESM-Divisão de Engenharia e Serviços de Manutenção</v>
          </cell>
          <cell r="N45" t="str">
            <v>CAF-DSI-Divisão de Suporte Interno</v>
          </cell>
          <cell r="P45" t="str">
            <v>Assessor II</v>
          </cell>
        </row>
        <row r="46">
          <cell r="A46">
            <v>7595140</v>
          </cell>
          <cell r="B46" t="str">
            <v>Anderson Silva Coelho</v>
          </cell>
          <cell r="C46">
            <v>1</v>
          </cell>
          <cell r="D46" t="str">
            <v>M</v>
          </cell>
          <cell r="E46">
            <v>28618</v>
          </cell>
          <cell r="F46">
            <v>47</v>
          </cell>
          <cell r="G46">
            <v>992683077</v>
          </cell>
          <cell r="H46" t="str">
            <v>andersonsi@sme.prefeitura.sp.gov.br</v>
          </cell>
          <cell r="I46">
            <v>39398</v>
          </cell>
          <cell r="J46" t="str">
            <v>Analista de Informações, Cultura e Desporto NII</v>
          </cell>
          <cell r="K46" t="str">
            <v>Educação Física</v>
          </cell>
          <cell r="L46" t="str">
            <v>QDHS9</v>
          </cell>
          <cell r="M46" t="str">
            <v>DGPE-Depto de Gestão de Políticas e Programas de Esporte e Lazer</v>
          </cell>
          <cell r="N46" t="str">
            <v>DGPE-Depto de Gestão de Políticas e Programas de Esporte e Lazer</v>
          </cell>
          <cell r="O46">
            <v>190001000000000</v>
          </cell>
          <cell r="P46" t="str">
            <v/>
          </cell>
        </row>
        <row r="47">
          <cell r="A47">
            <v>5694655</v>
          </cell>
          <cell r="B47" t="str">
            <v xml:space="preserve">Andraos Georges El Ghorayeb Junior </v>
          </cell>
          <cell r="C47">
            <v>5</v>
          </cell>
          <cell r="D47" t="str">
            <v>M</v>
          </cell>
          <cell r="E47">
            <v>22880</v>
          </cell>
          <cell r="F47">
            <v>62</v>
          </cell>
          <cell r="G47">
            <v>947606611</v>
          </cell>
          <cell r="H47" t="str">
            <v>agg10@terra.com.br</v>
          </cell>
          <cell r="I47">
            <v>45707</v>
          </cell>
          <cell r="M47" t="str">
            <v>SEME-Gabinete do Secretário</v>
          </cell>
          <cell r="N47" t="str">
            <v>SEME-Gabinete do Secretário</v>
          </cell>
          <cell r="P47" t="str">
            <v>Assessor II</v>
          </cell>
        </row>
        <row r="48">
          <cell r="A48">
            <v>8254591</v>
          </cell>
          <cell r="B48" t="str">
            <v>Andre Bento dos Reis</v>
          </cell>
          <cell r="C48">
            <v>4</v>
          </cell>
          <cell r="D48" t="str">
            <v>M</v>
          </cell>
          <cell r="E48">
            <v>28592</v>
          </cell>
          <cell r="F48">
            <v>47</v>
          </cell>
          <cell r="G48">
            <v>947300816</v>
          </cell>
          <cell r="H48" t="str">
            <v>andre.educacao.fisica@hotmail.com</v>
          </cell>
          <cell r="I48">
            <v>44776</v>
          </cell>
          <cell r="M48" t="str">
            <v>DGEE-DEEI-Divisão de Gestão de Equipamentos Esportivos Indiretos</v>
          </cell>
          <cell r="N48" t="str">
            <v>DGEE-DEEI-Divisão de Gestão de Equipamentos Esportivos Indiretos</v>
          </cell>
          <cell r="P48" t="str">
            <v>Diretor I</v>
          </cell>
        </row>
        <row r="49">
          <cell r="A49">
            <v>9153446</v>
          </cell>
          <cell r="B49" t="str">
            <v>Andre Correia dos Santos</v>
          </cell>
          <cell r="C49">
            <v>1</v>
          </cell>
          <cell r="D49" t="str">
            <v>M</v>
          </cell>
          <cell r="E49">
            <v>28947</v>
          </cell>
          <cell r="F49">
            <v>46</v>
          </cell>
          <cell r="G49">
            <v>962769355</v>
          </cell>
          <cell r="H49" t="str">
            <v>andre.corsantos01@gmail.com</v>
          </cell>
          <cell r="I49">
            <v>44860</v>
          </cell>
          <cell r="M49" t="str">
            <v>DGEE-DESM-Divisão de Engenharia e Serviços de Manutenção</v>
          </cell>
          <cell r="N49" t="str">
            <v>DGEA-DGME-Divisão de Gestão das Modalidades Esportivas</v>
          </cell>
          <cell r="P49" t="str">
            <v>Assessor II</v>
          </cell>
        </row>
        <row r="50">
          <cell r="A50">
            <v>8931267</v>
          </cell>
          <cell r="B50" t="str">
            <v>Andre Dinis Fonseca</v>
          </cell>
          <cell r="C50">
            <v>2</v>
          </cell>
          <cell r="D50" t="str">
            <v>M</v>
          </cell>
          <cell r="E50">
            <v>26956</v>
          </cell>
          <cell r="F50">
            <v>51</v>
          </cell>
          <cell r="G50">
            <v>999783101</v>
          </cell>
          <cell r="H50" t="str">
            <v>andre.dinis19@gmail.com</v>
          </cell>
          <cell r="I50">
            <v>44776</v>
          </cell>
          <cell r="M50" t="str">
            <v>DGEE-DEED-CEE Joerg Bruder</v>
          </cell>
          <cell r="N50" t="str">
            <v>DGEE-DEED-CEE Joerg Bruder</v>
          </cell>
          <cell r="P50" t="str">
            <v>Gestor de Equipamento Público</v>
          </cell>
        </row>
        <row r="51">
          <cell r="A51">
            <v>9179208</v>
          </cell>
          <cell r="B51" t="str">
            <v>Andre Felipe Kiyota Moraes</v>
          </cell>
          <cell r="C51">
            <v>1</v>
          </cell>
          <cell r="D51" t="str">
            <v>M</v>
          </cell>
          <cell r="E51">
            <v>32763</v>
          </cell>
          <cell r="F51">
            <v>35</v>
          </cell>
          <cell r="G51">
            <v>986359314</v>
          </cell>
          <cell r="H51" t="str">
            <v>andre.kiyota89@gmail.com</v>
          </cell>
          <cell r="I51">
            <v>44991</v>
          </cell>
          <cell r="J51" t="str">
            <v>Assistente Administrativo de Gestão NI</v>
          </cell>
          <cell r="L51" t="str">
            <v>QM1</v>
          </cell>
          <cell r="M51" t="str">
            <v>CAF-DGP-Divisão de Gestão de Pessoas</v>
          </cell>
          <cell r="N51" t="str">
            <v>CAF-DGP-Divisão de Gestão de Pessoas</v>
          </cell>
          <cell r="O51">
            <v>190005070000000</v>
          </cell>
          <cell r="P51" t="str">
            <v/>
          </cell>
        </row>
        <row r="52">
          <cell r="A52">
            <v>7570902</v>
          </cell>
          <cell r="B52" t="str">
            <v>Andre Luis Branco Faravola</v>
          </cell>
          <cell r="C52">
            <v>1</v>
          </cell>
          <cell r="D52" t="str">
            <v>M</v>
          </cell>
          <cell r="E52">
            <v>29064</v>
          </cell>
          <cell r="F52">
            <v>45</v>
          </cell>
          <cell r="G52">
            <v>992908006</v>
          </cell>
          <cell r="H52" t="str">
            <v>faravolaa@hotmail.com</v>
          </cell>
          <cell r="I52">
            <v>39307</v>
          </cell>
          <cell r="J52" t="str">
            <v>Analista de Informações, Cultura e Desporto NII</v>
          </cell>
          <cell r="K52" t="str">
            <v>Educação Física</v>
          </cell>
          <cell r="L52" t="str">
            <v>QDHS10</v>
          </cell>
          <cell r="M52" t="str">
            <v>DGEE-DEED-Estádio Municipal Mie Nishi</v>
          </cell>
          <cell r="N52" t="str">
            <v>DGEE-DEED-Estádio Municipal Mie Nishi</v>
          </cell>
          <cell r="O52">
            <v>190004010410000</v>
          </cell>
          <cell r="P52" t="str">
            <v/>
          </cell>
        </row>
        <row r="53">
          <cell r="A53">
            <v>9281983</v>
          </cell>
          <cell r="B53" t="str">
            <v>Andre Luiz da Silva Prado</v>
          </cell>
          <cell r="C53">
            <v>1</v>
          </cell>
          <cell r="D53" t="str">
            <v>M</v>
          </cell>
          <cell r="E53">
            <v>33645</v>
          </cell>
          <cell r="F53">
            <v>33</v>
          </cell>
          <cell r="G53" t="str">
            <v>(31)975838442</v>
          </cell>
          <cell r="H53" t="str">
            <v>d1sch9@gmail.com</v>
          </cell>
          <cell r="I53">
            <v>45219</v>
          </cell>
          <cell r="J53" t="str">
            <v>Assistente Administrativo de Gestão NI</v>
          </cell>
          <cell r="L53" t="str">
            <v>QM1</v>
          </cell>
          <cell r="M53" t="str">
            <v>DGEE-DEED-CEL Teotônio Vilela</v>
          </cell>
          <cell r="N53" t="str">
            <v>DGEE-DEED-CEL Teotônio Vilela</v>
          </cell>
          <cell r="O53">
            <v>190004010350000</v>
          </cell>
        </row>
        <row r="54">
          <cell r="A54">
            <v>5624908</v>
          </cell>
          <cell r="B54" t="str">
            <v>Andre Rafoul Mokodsi</v>
          </cell>
          <cell r="C54">
            <v>1</v>
          </cell>
          <cell r="D54" t="str">
            <v>M</v>
          </cell>
          <cell r="E54">
            <v>18692</v>
          </cell>
          <cell r="F54">
            <v>74</v>
          </cell>
          <cell r="G54">
            <v>965953119</v>
          </cell>
          <cell r="H54" t="str">
            <v>ramokosvki@gmail.com</v>
          </cell>
          <cell r="I54">
            <v>31217</v>
          </cell>
          <cell r="J54" t="str">
            <v>Analista de Saúde - Médico NIV</v>
          </cell>
          <cell r="K54" t="str">
            <v>Pediatria</v>
          </cell>
          <cell r="L54" t="str">
            <v>ANSM17</v>
          </cell>
          <cell r="M54" t="str">
            <v>DGEE-DEED-Balneário Jalisco</v>
          </cell>
          <cell r="N54" t="str">
            <v>DGEE-DEED-Balneário Jalisco</v>
          </cell>
          <cell r="O54">
            <v>190004010030000</v>
          </cell>
          <cell r="P54" t="str">
            <v/>
          </cell>
        </row>
        <row r="55">
          <cell r="A55">
            <v>7754493</v>
          </cell>
          <cell r="B55" t="str">
            <v>Andrea Katia Zoccarato Rodriguez</v>
          </cell>
          <cell r="C55">
            <v>1</v>
          </cell>
          <cell r="D55" t="str">
            <v>F</v>
          </cell>
          <cell r="E55">
            <v>25692</v>
          </cell>
          <cell r="F55">
            <v>55</v>
          </cell>
          <cell r="G55">
            <v>941609544</v>
          </cell>
          <cell r="H55" t="str">
            <v>azoccarato04@gmail.com</v>
          </cell>
          <cell r="I55">
            <v>39630</v>
          </cell>
          <cell r="J55" t="str">
            <v>Analista de Informações, Cultura e Desporto NII</v>
          </cell>
          <cell r="K55" t="str">
            <v>Educação Física</v>
          </cell>
          <cell r="L55" t="str">
            <v>QDHS9</v>
          </cell>
          <cell r="M55" t="str">
            <v>DGEE-DEED-Divisão de Gestão de Equipamentos Esportivos Diretos</v>
          </cell>
          <cell r="N55" t="str">
            <v>DGPE-Depto de Gestão de Políticas e Programas de Esporte e Lazer</v>
          </cell>
          <cell r="O55">
            <v>190001000000000</v>
          </cell>
          <cell r="P55" t="str">
            <v>Diretor I</v>
          </cell>
        </row>
        <row r="56">
          <cell r="A56">
            <v>5043409</v>
          </cell>
          <cell r="B56" t="str">
            <v>Angela Leticia Rotta Wczassek</v>
          </cell>
          <cell r="C56">
            <v>3</v>
          </cell>
          <cell r="D56" t="str">
            <v>F</v>
          </cell>
          <cell r="E56">
            <v>22156</v>
          </cell>
          <cell r="F56">
            <v>64</v>
          </cell>
          <cell r="G56">
            <v>952486411</v>
          </cell>
          <cell r="H56" t="str">
            <v>rottangela@hotmail.com</v>
          </cell>
          <cell r="I56">
            <v>39617</v>
          </cell>
          <cell r="J56" t="str">
            <v>Analista de Informações, Cultura e Desporto NIII</v>
          </cell>
          <cell r="K56" t="str">
            <v>Educação Física</v>
          </cell>
          <cell r="L56" t="str">
            <v>QDHS13</v>
          </cell>
          <cell r="M56" t="str">
            <v>DGEE-DEED-Mini Balneário Ministro Sinésio Rocha</v>
          </cell>
          <cell r="N56" t="str">
            <v>DGEE-DEED-Mini Balneário Ministro Sinésio Rocha</v>
          </cell>
          <cell r="O56">
            <v>190004010500000</v>
          </cell>
          <cell r="P56" t="str">
            <v/>
          </cell>
        </row>
        <row r="57">
          <cell r="A57">
            <v>6513085</v>
          </cell>
          <cell r="B57" t="str">
            <v>Anselmo Rodrigo Ricardo</v>
          </cell>
          <cell r="C57">
            <v>1</v>
          </cell>
          <cell r="D57" t="str">
            <v>M</v>
          </cell>
          <cell r="E57">
            <v>22783</v>
          </cell>
          <cell r="F57">
            <v>63</v>
          </cell>
          <cell r="G57">
            <v>947504263</v>
          </cell>
          <cell r="H57" t="str">
            <v>anselmorodrigo.ricardo@hotmail.com</v>
          </cell>
          <cell r="I57">
            <v>33877</v>
          </cell>
          <cell r="J57" t="str">
            <v>Assistente de Suporte Operacional NII</v>
          </cell>
          <cell r="L57" t="str">
            <v>QB11</v>
          </cell>
          <cell r="M57" t="str">
            <v>DGEE-DEED-Mini Balneário Comandante Garcia D'Avila</v>
          </cell>
          <cell r="N57" t="str">
            <v>DGEE-DEED-Mini Balneário Comandante Garcia D'Avila</v>
          </cell>
          <cell r="O57">
            <v>190004010450000</v>
          </cell>
          <cell r="P57" t="str">
            <v/>
          </cell>
        </row>
        <row r="58">
          <cell r="A58">
            <v>8800740</v>
          </cell>
          <cell r="B58" t="str">
            <v>Antonia Elizangela de Oliveira</v>
          </cell>
          <cell r="C58">
            <v>5</v>
          </cell>
          <cell r="D58" t="str">
            <v>F</v>
          </cell>
          <cell r="E58">
            <v>28733</v>
          </cell>
          <cell r="F58">
            <v>46</v>
          </cell>
          <cell r="G58">
            <v>931525330</v>
          </cell>
          <cell r="H58" t="str">
            <v>210106arcanjo@gmail.com</v>
          </cell>
          <cell r="I58">
            <v>44776</v>
          </cell>
          <cell r="M58" t="str">
            <v>DGEE-Departamento de Gestão de Equipamentos Esportivos</v>
          </cell>
          <cell r="N58" t="str">
            <v>SEME-Gabinete do Secretário</v>
          </cell>
          <cell r="P58" t="str">
            <v>Assessor II</v>
          </cell>
        </row>
        <row r="59">
          <cell r="A59">
            <v>9476512</v>
          </cell>
          <cell r="B59" t="str">
            <v>Antonio Carlos Camilotti Junior</v>
          </cell>
          <cell r="C59">
            <v>1</v>
          </cell>
          <cell r="D59" t="str">
            <v>M</v>
          </cell>
          <cell r="E59">
            <v>27866</v>
          </cell>
          <cell r="F59">
            <v>49</v>
          </cell>
          <cell r="G59">
            <v>974032109</v>
          </cell>
          <cell r="H59" t="str">
            <v>camilottijunior@gmaill.com</v>
          </cell>
          <cell r="I59">
            <v>45702</v>
          </cell>
          <cell r="M59" t="str">
            <v>SEME-Gabinete do Secretário</v>
          </cell>
          <cell r="N59" t="str">
            <v>SEME-Gabinete do Secretário</v>
          </cell>
          <cell r="P59" t="str">
            <v>Assessor V</v>
          </cell>
        </row>
        <row r="60">
          <cell r="A60">
            <v>5518831</v>
          </cell>
          <cell r="B60" t="str">
            <v>Antonio Carlos de Araujo</v>
          </cell>
          <cell r="C60">
            <v>3</v>
          </cell>
          <cell r="D60" t="str">
            <v>M</v>
          </cell>
          <cell r="E60">
            <v>23921</v>
          </cell>
          <cell r="F60">
            <v>59</v>
          </cell>
          <cell r="G60">
            <v>950398953</v>
          </cell>
          <cell r="H60" t="str">
            <v>carlinhosaraujotv@hotmail.com</v>
          </cell>
          <cell r="I60">
            <v>32279</v>
          </cell>
          <cell r="J60" t="str">
            <v>Assistente Administrativo de Gestão</v>
          </cell>
          <cell r="L60" t="str">
            <v>QMA</v>
          </cell>
          <cell r="M60" t="str">
            <v>SEME-GAB-Assessoria de Comunicação Social-Imprensa</v>
          </cell>
          <cell r="N60" t="str">
            <v>SEME-Gabinete do Secretário</v>
          </cell>
          <cell r="O60">
            <v>190100000000000</v>
          </cell>
        </row>
        <row r="61">
          <cell r="A61">
            <v>5418135</v>
          </cell>
          <cell r="B61" t="str">
            <v>Antonio Carlos Rissetti</v>
          </cell>
          <cell r="C61">
            <v>2</v>
          </cell>
          <cell r="D61" t="str">
            <v>M</v>
          </cell>
          <cell r="E61">
            <v>21905</v>
          </cell>
          <cell r="F61">
            <v>65</v>
          </cell>
          <cell r="G61">
            <v>994162464</v>
          </cell>
          <cell r="H61" t="str">
            <v>oganmikuim@gmail.com</v>
          </cell>
          <cell r="I61">
            <v>33373</v>
          </cell>
          <cell r="J61" t="str">
            <v>Assistente de Suporte Operacional NII</v>
          </cell>
          <cell r="L61" t="str">
            <v>QB8</v>
          </cell>
          <cell r="M61" t="str">
            <v>DGEE-DEED-CEE Oswaldo Brandão</v>
          </cell>
          <cell r="N61" t="str">
            <v>DGEE-DEED-CEE Oswaldo Brandão</v>
          </cell>
          <cell r="O61">
            <v>190004010180000</v>
          </cell>
          <cell r="P61" t="str">
            <v/>
          </cell>
        </row>
        <row r="62">
          <cell r="A62">
            <v>7611633</v>
          </cell>
          <cell r="B62" t="str">
            <v>Antonio Cordeiro Coelho Neto</v>
          </cell>
          <cell r="C62">
            <v>2</v>
          </cell>
          <cell r="D62" t="str">
            <v>M</v>
          </cell>
          <cell r="E62">
            <v>22940</v>
          </cell>
          <cell r="F62">
            <v>62</v>
          </cell>
          <cell r="G62">
            <v>26515473</v>
          </cell>
          <cell r="H62" t="str">
            <v>N/D</v>
          </cell>
          <cell r="I62">
            <v>45261</v>
          </cell>
          <cell r="J62" t="str">
            <v>Assistente de Suporte Operacional NII</v>
          </cell>
          <cell r="L62" t="str">
            <v>QB11</v>
          </cell>
          <cell r="M62" t="str">
            <v>DGEE-DEED-CEE Vicente Italo Feola</v>
          </cell>
          <cell r="N62" t="str">
            <v>DGEE-DEED-CEE Vicente Italo Feola</v>
          </cell>
          <cell r="O62">
            <v>190004010260000</v>
          </cell>
        </row>
        <row r="63">
          <cell r="A63">
            <v>5887381</v>
          </cell>
          <cell r="B63" t="str">
            <v>Antonio Donizeti de Chico</v>
          </cell>
          <cell r="C63">
            <v>2</v>
          </cell>
          <cell r="D63" t="str">
            <v>M</v>
          </cell>
          <cell r="E63">
            <v>20274</v>
          </cell>
          <cell r="F63">
            <v>69</v>
          </cell>
          <cell r="G63">
            <v>978165158</v>
          </cell>
          <cell r="H63" t="str">
            <v>tricolordonizete5213@gmail.com</v>
          </cell>
          <cell r="I63">
            <v>33718</v>
          </cell>
          <cell r="J63" t="str">
            <v>Assistente de Suporte Operacional NIII</v>
          </cell>
          <cell r="L63" t="str">
            <v>QB12</v>
          </cell>
          <cell r="M63" t="str">
            <v>DGEE-DEED-CEL Perus</v>
          </cell>
          <cell r="N63" t="str">
            <v>DGEE-DEED-CEL Perus</v>
          </cell>
          <cell r="O63">
            <v>190004010290000</v>
          </cell>
          <cell r="P63" t="str">
            <v/>
          </cell>
        </row>
        <row r="64">
          <cell r="A64">
            <v>6254900</v>
          </cell>
          <cell r="B64" t="str">
            <v>Antonio Ferreira de Jesus</v>
          </cell>
          <cell r="C64">
            <v>1</v>
          </cell>
          <cell r="D64" t="str">
            <v>M</v>
          </cell>
          <cell r="E64">
            <v>19559</v>
          </cell>
          <cell r="F64">
            <v>71</v>
          </cell>
          <cell r="G64">
            <v>961767557</v>
          </cell>
          <cell r="H64" t="str">
            <v>antonioofc1@gmail.com</v>
          </cell>
          <cell r="I64">
            <v>33393</v>
          </cell>
          <cell r="J64" t="str">
            <v>Assistente de Suporte Operacional NII</v>
          </cell>
          <cell r="L64" t="str">
            <v>QB10</v>
          </cell>
          <cell r="M64" t="str">
            <v>DGEE-DEED-CEL José Bonifácio</v>
          </cell>
          <cell r="N64" t="str">
            <v>DGEE-DEED-CEL José Bonifácio</v>
          </cell>
          <cell r="O64">
            <v>190004010310000</v>
          </cell>
          <cell r="P64" t="str">
            <v/>
          </cell>
        </row>
        <row r="65">
          <cell r="A65">
            <v>5820146</v>
          </cell>
          <cell r="B65" t="str">
            <v>Antonio Gilberto Teixeira</v>
          </cell>
          <cell r="C65">
            <v>2</v>
          </cell>
          <cell r="D65" t="str">
            <v>M</v>
          </cell>
          <cell r="E65">
            <v>22736</v>
          </cell>
          <cell r="F65">
            <v>63</v>
          </cell>
          <cell r="G65">
            <v>945864770</v>
          </cell>
          <cell r="H65" t="str">
            <v>teixeiraantoniogilberto@gmail.com</v>
          </cell>
          <cell r="I65">
            <v>33437</v>
          </cell>
          <cell r="J65" t="str">
            <v>Assistente de Suporte Operacional NIII</v>
          </cell>
          <cell r="L65" t="str">
            <v>QB12</v>
          </cell>
          <cell r="M65" t="str">
            <v>DGEE-DEED-CEE Oswaldo Brandão</v>
          </cell>
          <cell r="N65" t="str">
            <v>DGEE-DEED-CEE Oswaldo Brandão</v>
          </cell>
          <cell r="O65">
            <v>190004010180000</v>
          </cell>
        </row>
        <row r="66">
          <cell r="A66">
            <v>5729149</v>
          </cell>
          <cell r="B66" t="str">
            <v>Antonio Pereira Matos</v>
          </cell>
          <cell r="C66">
            <v>2</v>
          </cell>
          <cell r="D66" t="str">
            <v>M</v>
          </cell>
          <cell r="E66">
            <v>22309</v>
          </cell>
          <cell r="F66">
            <v>64</v>
          </cell>
          <cell r="G66">
            <v>968810790</v>
          </cell>
          <cell r="H66" t="str">
            <v>matos.antonio09@gmail.com</v>
          </cell>
          <cell r="I66">
            <v>33367</v>
          </cell>
          <cell r="J66" t="str">
            <v>Assistente de Suporte Operacional NII</v>
          </cell>
          <cell r="L66" t="str">
            <v>QB11</v>
          </cell>
          <cell r="M66" t="str">
            <v>DGEE-DEED-CEE Edson Arantes do Nascimento</v>
          </cell>
          <cell r="N66" t="str">
            <v>DGEE-DEED-CEE Edson Arantes do Nascimento</v>
          </cell>
          <cell r="O66">
            <v>190004010110000</v>
          </cell>
          <cell r="P66" t="str">
            <v/>
          </cell>
        </row>
        <row r="67">
          <cell r="A67">
            <v>7611897</v>
          </cell>
          <cell r="B67" t="str">
            <v>Antonio Rafael de Miranda</v>
          </cell>
          <cell r="C67">
            <v>2</v>
          </cell>
          <cell r="D67" t="str">
            <v>M</v>
          </cell>
          <cell r="E67">
            <v>26066</v>
          </cell>
          <cell r="F67">
            <v>54</v>
          </cell>
          <cell r="G67">
            <v>942771270</v>
          </cell>
          <cell r="H67" t="str">
            <v>N/D</v>
          </cell>
          <cell r="I67">
            <v>45170</v>
          </cell>
          <cell r="J67" t="str">
            <v>Assistente de Suporte Operacional NII</v>
          </cell>
          <cell r="L67" t="str">
            <v>QB11</v>
          </cell>
          <cell r="M67" t="str">
            <v>DGEE-DEED-CEE Luiz Martinez</v>
          </cell>
          <cell r="N67" t="str">
            <v>DGEE-DEED-CEE Luiz Martinez</v>
          </cell>
          <cell r="O67">
            <v>190004010160000</v>
          </cell>
        </row>
        <row r="68">
          <cell r="A68">
            <v>9304169</v>
          </cell>
          <cell r="B68" t="str">
            <v>Antonio Wlademir da Silva</v>
          </cell>
          <cell r="C68">
            <v>1</v>
          </cell>
          <cell r="D68" t="str">
            <v>M</v>
          </cell>
          <cell r="E68">
            <v>21449</v>
          </cell>
          <cell r="F68">
            <v>66</v>
          </cell>
          <cell r="G68">
            <v>947209813</v>
          </cell>
          <cell r="H68" t="str">
            <v>a.wlademir@gmail.com</v>
          </cell>
          <cell r="I68">
            <v>45224</v>
          </cell>
          <cell r="M68" t="str">
            <v>DGEE-DEED-Centro de Esportes Radicais</v>
          </cell>
          <cell r="N68" t="str">
            <v>DGEE-DEED-Centro de Esportes Radicais</v>
          </cell>
          <cell r="P68" t="str">
            <v>Gestor de Equipamento Público</v>
          </cell>
        </row>
        <row r="69">
          <cell r="A69">
            <v>8787221</v>
          </cell>
          <cell r="B69" t="str">
            <v>Ariana D Angelo Marques</v>
          </cell>
          <cell r="C69">
            <v>4</v>
          </cell>
          <cell r="D69" t="str">
            <v>F</v>
          </cell>
          <cell r="E69">
            <v>31677</v>
          </cell>
          <cell r="F69">
            <v>38</v>
          </cell>
          <cell r="G69">
            <v>989779299</v>
          </cell>
          <cell r="H69" t="str">
            <v>marques.ariana22@gmail.com</v>
          </cell>
          <cell r="I69">
            <v>45698</v>
          </cell>
          <cell r="M69" t="str">
            <v>DGPAR-Departamento de Gestão de Parcerias</v>
          </cell>
          <cell r="N69" t="str">
            <v>DGPAR-Departamento de Gestão de Parcerias</v>
          </cell>
          <cell r="P69" t="str">
            <v>Diretor II</v>
          </cell>
        </row>
        <row r="70">
          <cell r="A70">
            <v>5500443</v>
          </cell>
          <cell r="B70" t="str">
            <v>Armando Bergamo Coppi</v>
          </cell>
          <cell r="C70">
            <v>2</v>
          </cell>
          <cell r="D70" t="str">
            <v>M</v>
          </cell>
          <cell r="E70">
            <v>21710</v>
          </cell>
          <cell r="F70">
            <v>65</v>
          </cell>
          <cell r="G70">
            <v>972606264</v>
          </cell>
          <cell r="H70" t="str">
            <v>bercoppi@hotmail.com</v>
          </cell>
          <cell r="I70">
            <v>31243</v>
          </cell>
          <cell r="J70" t="str">
            <v>Analista de Informações, Cultura e Desporto</v>
          </cell>
          <cell r="K70" t="str">
            <v>Educação Física</v>
          </cell>
          <cell r="L70" t="str">
            <v>QDHS</v>
          </cell>
          <cell r="M70" t="str">
            <v>DGEE-DEED-CEE Alfredo Ignácio Trindade</v>
          </cell>
          <cell r="N70" t="str">
            <v>DGEE-DEED-CEE Alfredo Ignácio Trindade</v>
          </cell>
          <cell r="O70">
            <v>190004010070000</v>
          </cell>
          <cell r="P70" t="str">
            <v/>
          </cell>
        </row>
        <row r="71">
          <cell r="A71">
            <v>6517218</v>
          </cell>
          <cell r="B71" t="str">
            <v>Armando Cesar da Silva</v>
          </cell>
          <cell r="C71">
            <v>1</v>
          </cell>
          <cell r="D71" t="str">
            <v>M</v>
          </cell>
          <cell r="E71">
            <v>19966</v>
          </cell>
          <cell r="F71">
            <v>70</v>
          </cell>
          <cell r="G71">
            <v>969081277</v>
          </cell>
          <cell r="H71" t="str">
            <v>armandocesar39@gmail.com</v>
          </cell>
          <cell r="I71">
            <v>33869</v>
          </cell>
          <cell r="J71" t="str">
            <v>Assistente de Suporte Operacional NI</v>
          </cell>
          <cell r="L71" t="str">
            <v>QB5</v>
          </cell>
          <cell r="M71" t="str">
            <v>DGEE-DEED-CEE Alfredo Ignácio Trindade</v>
          </cell>
          <cell r="N71" t="str">
            <v>DGEE-DEED-CEE Alfredo Ignácio Trindade</v>
          </cell>
          <cell r="O71">
            <v>190004010070000</v>
          </cell>
          <cell r="P71" t="str">
            <v/>
          </cell>
        </row>
        <row r="72">
          <cell r="A72">
            <v>7363290</v>
          </cell>
          <cell r="B72" t="str">
            <v>Armando Sartori Junior</v>
          </cell>
          <cell r="C72">
            <v>2</v>
          </cell>
          <cell r="D72" t="str">
            <v>M</v>
          </cell>
          <cell r="E72">
            <v>24860</v>
          </cell>
          <cell r="F72">
            <v>57</v>
          </cell>
          <cell r="G72">
            <v>996277788</v>
          </cell>
          <cell r="H72" t="str">
            <v>juniordovolei@uol.com.br</v>
          </cell>
          <cell r="I72">
            <v>38230</v>
          </cell>
          <cell r="J72" t="str">
            <v>Analista de Informações, Cultura e Desporto NII</v>
          </cell>
          <cell r="K72" t="str">
            <v>Educação Física</v>
          </cell>
          <cell r="L72" t="str">
            <v>QDHS10</v>
          </cell>
          <cell r="M72" t="str">
            <v>DGEE-DEED-CEE Aurélio Campos</v>
          </cell>
          <cell r="N72" t="str">
            <v>DGEE-DEED-CEE Aurélio Campos</v>
          </cell>
          <cell r="O72">
            <v>190004010090000</v>
          </cell>
          <cell r="P72" t="str">
            <v/>
          </cell>
        </row>
        <row r="73">
          <cell r="A73">
            <v>7340729</v>
          </cell>
          <cell r="B73" t="str">
            <v>Arnaldo Jonas de Sousa</v>
          </cell>
          <cell r="C73">
            <v>1</v>
          </cell>
          <cell r="D73" t="str">
            <v>M</v>
          </cell>
          <cell r="E73">
            <v>27706</v>
          </cell>
          <cell r="F73">
            <v>49</v>
          </cell>
          <cell r="G73">
            <v>998005100</v>
          </cell>
          <cell r="H73" t="str">
            <v>arnaldobaca@gmail.com</v>
          </cell>
          <cell r="I73">
            <v>37753</v>
          </cell>
          <cell r="J73" t="str">
            <v>Assistente Administrativo de Gestão NII</v>
          </cell>
          <cell r="L73" t="str">
            <v>QM11</v>
          </cell>
          <cell r="M73" t="str">
            <v>DGEE-DEED-Mini Balneário Marechal Espiridião Rosa</v>
          </cell>
          <cell r="N73" t="str">
            <v>DGEE-DEED-Mini Balneário Marechal Espiridião Rosa</v>
          </cell>
          <cell r="O73">
            <v>190004010490000</v>
          </cell>
          <cell r="P73" t="str">
            <v/>
          </cell>
        </row>
        <row r="74">
          <cell r="A74">
            <v>6892191</v>
          </cell>
          <cell r="B74" t="str">
            <v>Augusto Antonio de Souza Junior</v>
          </cell>
          <cell r="C74">
            <v>2</v>
          </cell>
          <cell r="D74" t="str">
            <v>M</v>
          </cell>
          <cell r="E74">
            <v>20327</v>
          </cell>
          <cell r="F74">
            <v>69</v>
          </cell>
          <cell r="G74">
            <v>958077580</v>
          </cell>
          <cell r="H74" t="str">
            <v>augustoantoniosjunior@gmail.com</v>
          </cell>
          <cell r="I74">
            <v>38075</v>
          </cell>
          <cell r="J74" t="str">
            <v>Assistente de Suporte Operacional NII</v>
          </cell>
          <cell r="L74" t="str">
            <v>QB9</v>
          </cell>
          <cell r="M74" t="str">
            <v>DGEE-DEED-CEE Rubens Pecce Lordelo - O.S.</v>
          </cell>
          <cell r="N74" t="str">
            <v>DGEE-DEED-CEE Rubens Pecce Lordelo</v>
          </cell>
          <cell r="O74">
            <v>190004010210000</v>
          </cell>
          <cell r="P74" t="str">
            <v/>
          </cell>
        </row>
        <row r="75">
          <cell r="A75">
            <v>8978701</v>
          </cell>
          <cell r="B75" t="str">
            <v>Augusto Rapp de Eston Pinto Coelho</v>
          </cell>
          <cell r="C75">
            <v>2</v>
          </cell>
          <cell r="D75" t="str">
            <v>M</v>
          </cell>
          <cell r="E75">
            <v>34246</v>
          </cell>
          <cell r="F75">
            <v>31</v>
          </cell>
          <cell r="G75">
            <v>975734344</v>
          </cell>
          <cell r="H75" t="str">
            <v>augustorapp@live.com</v>
          </cell>
          <cell r="I75">
            <v>45181</v>
          </cell>
          <cell r="M75" t="str">
            <v>SEME-Gabinete do Secretário</v>
          </cell>
          <cell r="N75" t="str">
            <v>SEME-Gabinete do Secretário</v>
          </cell>
          <cell r="P75" t="str">
            <v>Assessor III</v>
          </cell>
        </row>
        <row r="76">
          <cell r="A76">
            <v>9299327</v>
          </cell>
          <cell r="B76" t="str">
            <v>Barbara Jordana Geromel de Freitas</v>
          </cell>
          <cell r="C76">
            <v>1</v>
          </cell>
          <cell r="D76" t="str">
            <v>F</v>
          </cell>
          <cell r="E76">
            <v>31292</v>
          </cell>
          <cell r="F76">
            <v>39</v>
          </cell>
          <cell r="G76">
            <v>970600705</v>
          </cell>
          <cell r="H76" t="str">
            <v>babigeromel@gmail.com</v>
          </cell>
          <cell r="I76">
            <v>45320</v>
          </cell>
          <cell r="J76" t="str">
            <v>Assistente Administrativo de Gestão NI</v>
          </cell>
          <cell r="L76" t="str">
            <v>QM1</v>
          </cell>
          <cell r="M76" t="str">
            <v>CAF-DPOF- Divisão de Planejamento Orçamentário e Financeiro</v>
          </cell>
          <cell r="N76" t="str">
            <v>CAF-DPOF- Divisão de Planejamento Orçamentário e Financeiro</v>
          </cell>
          <cell r="O76">
            <v>190005010000000</v>
          </cell>
        </row>
        <row r="77">
          <cell r="A77">
            <v>5915040</v>
          </cell>
          <cell r="B77" t="str">
            <v>Beatriz Aparecida Damiani</v>
          </cell>
          <cell r="C77">
            <v>4</v>
          </cell>
          <cell r="D77" t="str">
            <v>F</v>
          </cell>
          <cell r="E77">
            <v>20981</v>
          </cell>
          <cell r="F77">
            <v>67</v>
          </cell>
          <cell r="G77">
            <v>983958694</v>
          </cell>
          <cell r="H77" t="str">
            <v>damiani.beatriz@gmail.com</v>
          </cell>
          <cell r="I77">
            <v>44776</v>
          </cell>
          <cell r="M77" t="str">
            <v>CAF-DCL-Divisão de Contratos e Licitações</v>
          </cell>
          <cell r="N77" t="str">
            <v>SEME-Gabinete do Secretário</v>
          </cell>
          <cell r="P77" t="str">
            <v>Assessor II</v>
          </cell>
        </row>
        <row r="78">
          <cell r="A78">
            <v>5875137</v>
          </cell>
          <cell r="B78" t="str">
            <v>Berenice Braga Rangel</v>
          </cell>
          <cell r="C78">
            <v>2</v>
          </cell>
          <cell r="D78" t="str">
            <v>F</v>
          </cell>
          <cell r="E78">
            <v>21995</v>
          </cell>
          <cell r="F78">
            <v>65</v>
          </cell>
          <cell r="G78">
            <v>970136643</v>
          </cell>
          <cell r="H78" t="str">
            <v>berebrangel@gmail.com</v>
          </cell>
          <cell r="I78">
            <v>33493</v>
          </cell>
          <cell r="J78" t="str">
            <v>Assistente de Suporte Operacional NIII</v>
          </cell>
          <cell r="L78" t="str">
            <v>QB12</v>
          </cell>
          <cell r="M78" t="str">
            <v>DGEE-DEED-CEE Aurélio Campos</v>
          </cell>
          <cell r="N78" t="str">
            <v>DGEE-DEED-CEE Aurélio Campos</v>
          </cell>
          <cell r="O78">
            <v>190004010090000</v>
          </cell>
          <cell r="P78" t="str">
            <v/>
          </cell>
        </row>
        <row r="79">
          <cell r="A79">
            <v>8799610</v>
          </cell>
          <cell r="B79" t="str">
            <v>Bianca Batista da Silva</v>
          </cell>
          <cell r="C79">
            <v>2</v>
          </cell>
          <cell r="D79" t="str">
            <v>F</v>
          </cell>
          <cell r="E79">
            <v>35161</v>
          </cell>
          <cell r="F79">
            <v>29</v>
          </cell>
          <cell r="G79">
            <v>991397942</v>
          </cell>
          <cell r="H79" t="str">
            <v>bi_batista@hotmail.com</v>
          </cell>
          <cell r="I79">
            <v>44776</v>
          </cell>
          <cell r="M79" t="str">
            <v>DGEE-DEED-Divisão de Gestão de Equipamentos Esportivos Diretos</v>
          </cell>
          <cell r="N79" t="str">
            <v>DGEE-DEED-Divisão de Gestão de Equipamentos Esportivos Diretos</v>
          </cell>
          <cell r="P79" t="str">
            <v>Assessor I</v>
          </cell>
        </row>
        <row r="80">
          <cell r="A80">
            <v>8878668</v>
          </cell>
          <cell r="B80" t="str">
            <v>Bruno Barbosa de Caldas</v>
          </cell>
          <cell r="C80">
            <v>3</v>
          </cell>
          <cell r="D80" t="str">
            <v>M</v>
          </cell>
          <cell r="E80">
            <v>32786</v>
          </cell>
          <cell r="F80">
            <v>35</v>
          </cell>
          <cell r="G80">
            <v>987728083</v>
          </cell>
          <cell r="H80" t="str">
            <v>brunob.c@hotmail.com</v>
          </cell>
          <cell r="I80">
            <v>44917</v>
          </cell>
          <cell r="M80" t="str">
            <v>DGEE-DEED-CEE Riyuso Ogawa</v>
          </cell>
          <cell r="N80" t="str">
            <v>DGEE-DEED-CEE Riyuso Ogawa</v>
          </cell>
          <cell r="P80" t="str">
            <v>Gestor de Equipamento Público</v>
          </cell>
        </row>
        <row r="81">
          <cell r="A81">
            <v>8227683</v>
          </cell>
          <cell r="B81" t="str">
            <v>Bruno Bockis Giaretta</v>
          </cell>
          <cell r="C81">
            <v>2</v>
          </cell>
          <cell r="D81" t="str">
            <v>M</v>
          </cell>
          <cell r="E81">
            <v>32101</v>
          </cell>
          <cell r="F81">
            <v>37</v>
          </cell>
          <cell r="G81">
            <v>963984588</v>
          </cell>
          <cell r="H81" t="str">
            <v>bgiaretta@gmail.com</v>
          </cell>
          <cell r="I81">
            <v>45257</v>
          </cell>
          <cell r="J81" t="str">
            <v>Assistente Administrativo de Gestão NI</v>
          </cell>
          <cell r="L81" t="str">
            <v>QM1</v>
          </cell>
          <cell r="M81" t="str">
            <v>DGPE-DGPP-Divisão de Gestão de Programas e Projetos</v>
          </cell>
          <cell r="N81" t="str">
            <v>DGPE-Depto de Gestão de Políticas e Programas de Esporte e Lazer</v>
          </cell>
          <cell r="O81">
            <v>190001000000000</v>
          </cell>
        </row>
        <row r="82">
          <cell r="A82">
            <v>9485856</v>
          </cell>
          <cell r="B82" t="str">
            <v>Bruno Mancini</v>
          </cell>
          <cell r="C82">
            <v>2</v>
          </cell>
          <cell r="D82" t="str">
            <v>M</v>
          </cell>
          <cell r="E82">
            <v>32024</v>
          </cell>
          <cell r="F82">
            <v>37</v>
          </cell>
          <cell r="G82">
            <v>985434262</v>
          </cell>
          <cell r="H82" t="str">
            <v>bmmancini@gmail.com</v>
          </cell>
          <cell r="I82">
            <v>45763</v>
          </cell>
          <cell r="M82" t="str">
            <v>SEME-Gabinete do Secretário</v>
          </cell>
          <cell r="N82" t="str">
            <v>SEME-Gabinete do Secretário</v>
          </cell>
          <cell r="P82" t="str">
            <v>Secretário Adjunto</v>
          </cell>
        </row>
        <row r="83">
          <cell r="A83">
            <v>9201301</v>
          </cell>
          <cell r="B83" t="str">
            <v>Bruno Maranho Cucci</v>
          </cell>
          <cell r="C83">
            <v>1</v>
          </cell>
          <cell r="D83" t="str">
            <v>M</v>
          </cell>
          <cell r="E83">
            <v>32877</v>
          </cell>
          <cell r="F83">
            <v>35</v>
          </cell>
          <cell r="G83">
            <v>973916101</v>
          </cell>
          <cell r="H83" t="str">
            <v>bruno.cucci@gmail.com</v>
          </cell>
          <cell r="I83">
            <v>45075</v>
          </cell>
          <cell r="J83" t="str">
            <v>Assistente Administrativo de Gestão NI</v>
          </cell>
          <cell r="L83" t="str">
            <v>QM1</v>
          </cell>
          <cell r="M83" t="str">
            <v>DGEE-DEED-Balneário Carlos Joel Nelli</v>
          </cell>
          <cell r="N83" t="str">
            <v>DGEE-DEED-Balneário Carlos Joel Nelli</v>
          </cell>
          <cell r="O83">
            <v>190004010010000</v>
          </cell>
        </row>
        <row r="84">
          <cell r="A84">
            <v>3194086</v>
          </cell>
          <cell r="B84" t="str">
            <v>Caetano Soraggi Neto</v>
          </cell>
          <cell r="C84">
            <v>4</v>
          </cell>
          <cell r="D84" t="str">
            <v>M</v>
          </cell>
          <cell r="E84">
            <v>19159</v>
          </cell>
          <cell r="F84">
            <v>72</v>
          </cell>
          <cell r="G84">
            <v>994540648</v>
          </cell>
          <cell r="H84" t="str">
            <v>caetanosneto@hotmail.com</v>
          </cell>
          <cell r="I84">
            <v>33938</v>
          </cell>
          <cell r="J84" t="str">
            <v>Analista de Saúde - Médico NIV</v>
          </cell>
          <cell r="K84" t="str">
            <v>Medicina Desportiva</v>
          </cell>
          <cell r="L84" t="str">
            <v>ANSM17</v>
          </cell>
          <cell r="M84" t="str">
            <v>DGEE-DEED-CEE Mané Garrincha</v>
          </cell>
          <cell r="N84" t="str">
            <v>DGEE-DEED-CEE Mané Garrincha</v>
          </cell>
          <cell r="O84">
            <v>190004010170000</v>
          </cell>
          <cell r="P84" t="str">
            <v/>
          </cell>
        </row>
        <row r="85">
          <cell r="A85">
            <v>9413677</v>
          </cell>
          <cell r="B85" t="str">
            <v>Caio Ferrari de Castro Melo</v>
          </cell>
          <cell r="C85">
            <v>1</v>
          </cell>
          <cell r="D85" t="str">
            <v>M</v>
          </cell>
          <cell r="E85">
            <v>34192</v>
          </cell>
          <cell r="F85">
            <v>31</v>
          </cell>
          <cell r="G85">
            <v>982110352</v>
          </cell>
          <cell r="H85" t="str">
            <v>caioferrari.c@gmail.com</v>
          </cell>
          <cell r="I85">
            <v>45470</v>
          </cell>
          <cell r="M85" t="str">
            <v>SEME-GAB-Assessoria Jurídica</v>
          </cell>
          <cell r="N85" t="str">
            <v>DGPE-DGPP-Divisão de Gestão de Programas e Projetos</v>
          </cell>
          <cell r="P85" t="str">
            <v>Assessor II</v>
          </cell>
        </row>
        <row r="86">
          <cell r="A86">
            <v>7569891</v>
          </cell>
          <cell r="B86" t="str">
            <v>Caio Guilherme da Silva</v>
          </cell>
          <cell r="C86">
            <v>1</v>
          </cell>
          <cell r="D86" t="str">
            <v>M</v>
          </cell>
          <cell r="E86">
            <v>29745</v>
          </cell>
          <cell r="F86">
            <v>43</v>
          </cell>
          <cell r="G86">
            <v>976918162</v>
          </cell>
          <cell r="H86" t="str">
            <v>caioguilherme.cotp@gmail.com</v>
          </cell>
          <cell r="I86">
            <v>39300</v>
          </cell>
          <cell r="J86" t="str">
            <v>Analista de Informações, Cultura e Desporto NII</v>
          </cell>
          <cell r="K86" t="str">
            <v>Educação Física</v>
          </cell>
          <cell r="L86" t="str">
            <v>QDHS10</v>
          </cell>
          <cell r="M86" t="str">
            <v>DGEA-DGME-Divisão de Gestão das Modalidades Esportivas</v>
          </cell>
          <cell r="N86" t="str">
            <v>DGEA-Departamento de Gestão do Esporte de Alto Rendimento</v>
          </cell>
          <cell r="O86">
            <v>190002000000000</v>
          </cell>
          <cell r="P86" t="str">
            <v/>
          </cell>
        </row>
        <row r="87">
          <cell r="A87">
            <v>7570325</v>
          </cell>
          <cell r="B87" t="str">
            <v>Camila Vicenzo do Nascimento</v>
          </cell>
          <cell r="C87">
            <v>1</v>
          </cell>
          <cell r="D87" t="str">
            <v>F</v>
          </cell>
          <cell r="E87">
            <v>30218</v>
          </cell>
          <cell r="F87">
            <v>42</v>
          </cell>
          <cell r="G87">
            <v>981036816</v>
          </cell>
          <cell r="H87" t="str">
            <v>cvicenzo@hotmail.com</v>
          </cell>
          <cell r="I87">
            <v>39300</v>
          </cell>
          <cell r="J87" t="str">
            <v>Analista de Informações, Cultura e Desporto NII</v>
          </cell>
          <cell r="K87" t="str">
            <v>Educação Física</v>
          </cell>
          <cell r="L87" t="str">
            <v>QDHS9</v>
          </cell>
          <cell r="M87" t="str">
            <v>DGEE-DEED-CEL José de Anchieta</v>
          </cell>
          <cell r="N87" t="str">
            <v>DGEE-DEED-CEL José de Anchieta</v>
          </cell>
          <cell r="O87">
            <v>190004010320000</v>
          </cell>
          <cell r="P87" t="str">
            <v/>
          </cell>
        </row>
        <row r="88">
          <cell r="A88">
            <v>9207058</v>
          </cell>
          <cell r="B88" t="str">
            <v>Carina Ortiz</v>
          </cell>
          <cell r="C88">
            <v>1</v>
          </cell>
          <cell r="D88" t="str">
            <v>F</v>
          </cell>
          <cell r="E88">
            <v>29684</v>
          </cell>
          <cell r="F88">
            <v>44</v>
          </cell>
          <cell r="G88">
            <v>993043232</v>
          </cell>
          <cell r="H88" t="str">
            <v>ortiz.carina@hotmail.com</v>
          </cell>
          <cell r="I88">
            <v>45040</v>
          </cell>
          <cell r="M88" t="str">
            <v>DGEE-Departamento de Gestão de Equipamentos Esportivos</v>
          </cell>
          <cell r="N88" t="str">
            <v>DGPAR-Departamento de Gestão de Parcerias</v>
          </cell>
          <cell r="P88" t="str">
            <v>Assessor II</v>
          </cell>
        </row>
        <row r="89">
          <cell r="A89">
            <v>5377021</v>
          </cell>
          <cell r="B89" t="str">
            <v>Carla Barreto Santos</v>
          </cell>
          <cell r="C89">
            <v>4</v>
          </cell>
          <cell r="D89" t="str">
            <v>F</v>
          </cell>
          <cell r="E89">
            <v>22843</v>
          </cell>
          <cell r="F89">
            <v>62</v>
          </cell>
          <cell r="G89">
            <v>974874232</v>
          </cell>
          <cell r="H89" t="str">
            <v>mscarlabarreto@yahoo.com.br</v>
          </cell>
          <cell r="I89">
            <v>44776</v>
          </cell>
          <cell r="M89" t="str">
            <v>DGEE-DEED-Balneário Jalisco</v>
          </cell>
          <cell r="N89" t="str">
            <v>DGEE-DEED-Divisão de Gestão de Equipamentos Esportivos Diretos</v>
          </cell>
          <cell r="P89" t="str">
            <v>Assessor I</v>
          </cell>
        </row>
        <row r="90">
          <cell r="A90">
            <v>6618863</v>
          </cell>
          <cell r="B90" t="str">
            <v>Carla Ester Panelli</v>
          </cell>
          <cell r="C90">
            <v>1</v>
          </cell>
          <cell r="D90" t="str">
            <v>F</v>
          </cell>
          <cell r="E90">
            <v>23685</v>
          </cell>
          <cell r="F90">
            <v>60</v>
          </cell>
          <cell r="G90">
            <v>996485191</v>
          </cell>
          <cell r="H90" t="str">
            <v>panellicarla@hotmail.com</v>
          </cell>
          <cell r="I90">
            <v>34369</v>
          </cell>
          <cell r="J90" t="str">
            <v>Analista de Saúde NIV</v>
          </cell>
          <cell r="K90" t="str">
            <v>Terapia Ocupacional</v>
          </cell>
          <cell r="L90" t="str">
            <v>ANS17</v>
          </cell>
          <cell r="M90" t="str">
            <v>CAF-DEOF-Divisão de Execução Orçamentária e Financeira</v>
          </cell>
          <cell r="N90" t="str">
            <v>CAF-DEOF-Divisão de Execução Orçamentária e Financeira</v>
          </cell>
          <cell r="O90">
            <v>190005020000000</v>
          </cell>
          <cell r="P90" t="str">
            <v/>
          </cell>
        </row>
        <row r="91">
          <cell r="A91">
            <v>6514014</v>
          </cell>
          <cell r="B91" t="str">
            <v>Carlos Alberto de Oliveira</v>
          </cell>
          <cell r="C91">
            <v>1</v>
          </cell>
          <cell r="D91" t="str">
            <v>M</v>
          </cell>
          <cell r="E91">
            <v>20786</v>
          </cell>
          <cell r="F91">
            <v>68</v>
          </cell>
          <cell r="G91">
            <v>974431874</v>
          </cell>
          <cell r="H91" t="str">
            <v>surynervosa01@gmail.com</v>
          </cell>
          <cell r="I91">
            <v>33884</v>
          </cell>
          <cell r="J91" t="str">
            <v>Assistente de Suporte Operacional NII</v>
          </cell>
          <cell r="L91" t="str">
            <v>QB10</v>
          </cell>
          <cell r="M91" t="str">
            <v>DGEE-DEED-CEE Vicente Italo Feola</v>
          </cell>
          <cell r="N91" t="str">
            <v>DGEE-DEED-CEE Vicente Italo Feola</v>
          </cell>
          <cell r="O91">
            <v>190004010260000</v>
          </cell>
          <cell r="P91" t="str">
            <v/>
          </cell>
        </row>
        <row r="92">
          <cell r="A92">
            <v>7365110</v>
          </cell>
          <cell r="B92" t="str">
            <v>Carlos Alberto Menzel</v>
          </cell>
          <cell r="C92">
            <v>2</v>
          </cell>
          <cell r="D92" t="str">
            <v>M</v>
          </cell>
          <cell r="E92">
            <v>20661</v>
          </cell>
          <cell r="F92">
            <v>68</v>
          </cell>
          <cell r="G92">
            <v>993956150</v>
          </cell>
          <cell r="H92" t="str">
            <v>solangemenzel@gmail.com</v>
          </cell>
          <cell r="I92">
            <v>39408</v>
          </cell>
          <cell r="J92" t="str">
            <v>Analista de Informações, Cultura e Desporto NII</v>
          </cell>
          <cell r="K92" t="str">
            <v>Educação Física</v>
          </cell>
          <cell r="L92" t="str">
            <v>QDHS10</v>
          </cell>
          <cell r="M92" t="str">
            <v>DGEE-DEED-Mini Balneário Antonio Carlos de Abreu Sodré</v>
          </cell>
          <cell r="N92" t="str">
            <v>DGEE-DEED-Mini Balneário Antonio Carlos de Abreu Sodré</v>
          </cell>
          <cell r="O92">
            <v>190004010440000</v>
          </cell>
          <cell r="P92" t="str">
            <v/>
          </cell>
        </row>
        <row r="93">
          <cell r="A93">
            <v>1381083</v>
          </cell>
          <cell r="B93" t="str">
            <v>Carlos Alberto Vieira de Alencar</v>
          </cell>
          <cell r="C93">
            <v>4</v>
          </cell>
          <cell r="D93" t="str">
            <v>M</v>
          </cell>
          <cell r="E93">
            <v>18987</v>
          </cell>
          <cell r="F93">
            <v>73</v>
          </cell>
          <cell r="G93">
            <v>995598377</v>
          </cell>
          <cell r="H93" t="str">
            <v>carlosbertovieira22@gmail.com</v>
          </cell>
          <cell r="I93">
            <v>37750</v>
          </cell>
          <cell r="J93" t="str">
            <v>Assistente de Saúde NIII</v>
          </cell>
          <cell r="K93" t="str">
            <v>Enfermagem (Aux Enfermagem)</v>
          </cell>
          <cell r="L93" t="str">
            <v>AS17</v>
          </cell>
          <cell r="M93" t="str">
            <v>DGEE-DEED-CEE Salim Farah Maluf</v>
          </cell>
          <cell r="N93" t="str">
            <v>DGEE-DEED-CEE Salim Farah Maluf</v>
          </cell>
          <cell r="O93">
            <v>190004010220000</v>
          </cell>
          <cell r="P93" t="str">
            <v/>
          </cell>
        </row>
        <row r="94">
          <cell r="A94">
            <v>9310835</v>
          </cell>
          <cell r="B94" t="str">
            <v>Carlos Antonio Carvalho de Campos</v>
          </cell>
          <cell r="C94">
            <v>2</v>
          </cell>
          <cell r="D94" t="str">
            <v>M</v>
          </cell>
          <cell r="E94">
            <v>29138</v>
          </cell>
          <cell r="F94">
            <v>45</v>
          </cell>
          <cell r="G94" t="str">
            <v>(19)992314001</v>
          </cell>
          <cell r="H94" t="str">
            <v>carloscarvalho.law@gmail.com</v>
          </cell>
          <cell r="I94">
            <v>45338</v>
          </cell>
          <cell r="M94" t="str">
            <v>CAF-Coordenação de Administração e Finanças</v>
          </cell>
          <cell r="N94" t="str">
            <v>CAF-Coordenação de Administração e Finanças</v>
          </cell>
          <cell r="P94" t="str">
            <v>Coordenador I</v>
          </cell>
        </row>
        <row r="95">
          <cell r="A95">
            <v>7570929</v>
          </cell>
          <cell r="B95" t="str">
            <v>Carlos Azevedo de Oliveira</v>
          </cell>
          <cell r="C95">
            <v>1</v>
          </cell>
          <cell r="D95" t="str">
            <v>M</v>
          </cell>
          <cell r="E95">
            <v>29426</v>
          </cell>
          <cell r="F95">
            <v>44</v>
          </cell>
          <cell r="G95">
            <v>958117177</v>
          </cell>
          <cell r="H95" t="str">
            <v>gaocejacana@hotmail.com</v>
          </cell>
          <cell r="I95">
            <v>39304</v>
          </cell>
          <cell r="J95" t="str">
            <v>Analista de Informações, Cultura e Desporto NII</v>
          </cell>
          <cell r="K95" t="str">
            <v>Educação Física</v>
          </cell>
          <cell r="L95" t="str">
            <v>QDHS9</v>
          </cell>
          <cell r="M95" t="str">
            <v>DGEE-DEED-Mini Balneário Irmãos Paolillo</v>
          </cell>
          <cell r="N95" t="str">
            <v>DGEE-DEED-Mini Balneário Irmãos Paolillo</v>
          </cell>
          <cell r="O95">
            <v>190004010470000</v>
          </cell>
          <cell r="P95" t="str">
            <v/>
          </cell>
        </row>
        <row r="96">
          <cell r="A96">
            <v>5878403</v>
          </cell>
          <cell r="B96" t="str">
            <v>Carlos Eduardo Pacheco Silva</v>
          </cell>
          <cell r="C96">
            <v>2</v>
          </cell>
          <cell r="D96" t="str">
            <v>M</v>
          </cell>
          <cell r="E96">
            <v>23235</v>
          </cell>
          <cell r="F96">
            <v>61</v>
          </cell>
          <cell r="G96">
            <v>999701345</v>
          </cell>
          <cell r="H96" t="str">
            <v>pachedo4carlos@gmail.com</v>
          </cell>
          <cell r="I96">
            <v>45180</v>
          </cell>
          <cell r="M96" t="str">
            <v>DGEE-DEED-Mini Balneário Marechal Espiridião Rosa</v>
          </cell>
          <cell r="N96" t="str">
            <v>DGEE-DEED-Mini Balneário Marechal Espiridião Rosa</v>
          </cell>
          <cell r="P96" t="str">
            <v>Gestor de Equipamento Público</v>
          </cell>
        </row>
        <row r="97">
          <cell r="A97">
            <v>6483291</v>
          </cell>
          <cell r="B97" t="str">
            <v>Carlos Eduardo Sabino</v>
          </cell>
          <cell r="C97">
            <v>1</v>
          </cell>
          <cell r="D97" t="str">
            <v>M</v>
          </cell>
          <cell r="E97">
            <v>24031</v>
          </cell>
          <cell r="F97">
            <v>59</v>
          </cell>
          <cell r="G97">
            <v>966209905</v>
          </cell>
          <cell r="H97" t="str">
            <v>caesabino@gmail.com</v>
          </cell>
          <cell r="I97">
            <v>33805</v>
          </cell>
          <cell r="J97" t="str">
            <v>Assistente de Suporte Operacional NIII</v>
          </cell>
          <cell r="L97" t="str">
            <v>QB12</v>
          </cell>
          <cell r="M97" t="str">
            <v>DGPE-Depto de Gestão de Políticas e Programas de Esporte e Lazer</v>
          </cell>
          <cell r="N97" t="str">
            <v>DGPE-Depto de Gestão de Políticas e Programas de Esporte e Lazer</v>
          </cell>
          <cell r="O97">
            <v>190001000000000</v>
          </cell>
          <cell r="P97" t="str">
            <v/>
          </cell>
        </row>
        <row r="98">
          <cell r="A98">
            <v>6440231</v>
          </cell>
          <cell r="B98" t="str">
            <v>Carlos Jose Rosa</v>
          </cell>
          <cell r="C98">
            <v>1</v>
          </cell>
          <cell r="D98" t="str">
            <v>M</v>
          </cell>
          <cell r="E98">
            <v>25572</v>
          </cell>
          <cell r="F98">
            <v>55</v>
          </cell>
          <cell r="G98">
            <v>984621518</v>
          </cell>
          <cell r="H98" t="str">
            <v>carlosjoserosar@hotmail.com.br</v>
          </cell>
          <cell r="I98">
            <v>33707</v>
          </cell>
          <cell r="J98" t="str">
            <v>Assistente de Suporte Operacional NII</v>
          </cell>
          <cell r="L98" t="str">
            <v>QB11</v>
          </cell>
          <cell r="M98" t="str">
            <v>DGEE-DEED-CEE Vicente Italo Feola</v>
          </cell>
          <cell r="N98" t="str">
            <v>DGEE-DEED-CEE Vicente Italo Feola</v>
          </cell>
          <cell r="O98">
            <v>190004010260000</v>
          </cell>
          <cell r="P98" t="str">
            <v/>
          </cell>
        </row>
        <row r="99">
          <cell r="A99">
            <v>7577711</v>
          </cell>
          <cell r="B99" t="str">
            <v>Carlos Kleber Lemos Marques Junior</v>
          </cell>
          <cell r="C99">
            <v>1</v>
          </cell>
          <cell r="D99" t="str">
            <v>M</v>
          </cell>
          <cell r="E99">
            <v>29898</v>
          </cell>
          <cell r="F99">
            <v>43</v>
          </cell>
          <cell r="G99">
            <v>991167090</v>
          </cell>
          <cell r="H99" t="str">
            <v>profcarlosjunior@gmail.com</v>
          </cell>
          <cell r="I99">
            <v>39338</v>
          </cell>
          <cell r="J99" t="str">
            <v>Analista de Informações, Cultura e Desporto NII</v>
          </cell>
          <cell r="K99" t="str">
            <v>Educação Física</v>
          </cell>
          <cell r="L99" t="str">
            <v>QDHS10</v>
          </cell>
          <cell r="M99" t="str">
            <v>DGEA-Departamento de Gestão do Esporte de Alto Rendimento</v>
          </cell>
          <cell r="N99" t="str">
            <v>DGEA-Departamento de Gestão do Esporte de Alto Rendimento</v>
          </cell>
          <cell r="O99">
            <v>190002000000000</v>
          </cell>
          <cell r="P99" t="str">
            <v>Diretor I</v>
          </cell>
        </row>
        <row r="100">
          <cell r="A100">
            <v>5206618</v>
          </cell>
          <cell r="B100" t="str">
            <v>Carlos Paulino Junior</v>
          </cell>
          <cell r="C100">
            <v>3</v>
          </cell>
          <cell r="D100" t="str">
            <v>M</v>
          </cell>
          <cell r="E100">
            <v>21790</v>
          </cell>
          <cell r="F100">
            <v>65</v>
          </cell>
          <cell r="G100">
            <v>991095156</v>
          </cell>
          <cell r="H100" t="str">
            <v>cea-paulino@uol.com.br</v>
          </cell>
          <cell r="I100">
            <v>33758</v>
          </cell>
          <cell r="J100" t="str">
            <v>Analista de Informações, Cultura e Desporto NIV</v>
          </cell>
          <cell r="K100" t="str">
            <v>Educação Física</v>
          </cell>
          <cell r="L100" t="str">
            <v>QDHS17</v>
          </cell>
          <cell r="M100" t="str">
            <v>DGPE-DGPEL-Jogos da Cidade</v>
          </cell>
          <cell r="N100" t="str">
            <v>DGPE-Depto de Gestão de Políticas e Programas de Esporte e Lazer</v>
          </cell>
          <cell r="O100">
            <v>190001000000000</v>
          </cell>
          <cell r="P100" t="str">
            <v/>
          </cell>
        </row>
        <row r="101">
          <cell r="A101">
            <v>5827639</v>
          </cell>
          <cell r="B101" t="str">
            <v>Carlos Roberto da Silva</v>
          </cell>
          <cell r="C101">
            <v>2</v>
          </cell>
          <cell r="D101" t="str">
            <v>M</v>
          </cell>
          <cell r="E101">
            <v>21887</v>
          </cell>
          <cell r="F101">
            <v>65</v>
          </cell>
          <cell r="G101">
            <v>942551337</v>
          </cell>
          <cell r="H101" t="str">
            <v>carlos_silva0312@hotmail.com</v>
          </cell>
          <cell r="I101">
            <v>33373</v>
          </cell>
          <cell r="J101" t="str">
            <v>Assistente de Suporte Operacional NII</v>
          </cell>
          <cell r="L101" t="str">
            <v>QB9</v>
          </cell>
          <cell r="M101" t="str">
            <v>DGEE-DEED-Balneário Mario Moraes</v>
          </cell>
          <cell r="N101" t="str">
            <v>DGEE-DEED-Balneário Mario Moraes</v>
          </cell>
          <cell r="O101">
            <v>190004010040000</v>
          </cell>
          <cell r="P101" t="str">
            <v/>
          </cell>
        </row>
        <row r="102">
          <cell r="A102">
            <v>8595160</v>
          </cell>
          <cell r="B102" t="str">
            <v>Carlos Tatsumi Mizukosi</v>
          </cell>
          <cell r="C102">
            <v>2</v>
          </cell>
          <cell r="D102" t="str">
            <v>M</v>
          </cell>
          <cell r="E102">
            <v>23737</v>
          </cell>
          <cell r="F102">
            <v>60</v>
          </cell>
          <cell r="G102">
            <v>997702234</v>
          </cell>
          <cell r="H102" t="str">
            <v>tatsumi.ctm@hotmail.com</v>
          </cell>
          <cell r="I102">
            <v>44776</v>
          </cell>
          <cell r="M102" t="str">
            <v>DGEE-DEED-Estádio Municipal Mie Nishi</v>
          </cell>
          <cell r="N102" t="str">
            <v>DGEE-DEED-Estádio Municipal Mie Nishi</v>
          </cell>
          <cell r="P102" t="str">
            <v>Gestor de Equipamento Público</v>
          </cell>
        </row>
        <row r="103">
          <cell r="A103">
            <v>7980264</v>
          </cell>
          <cell r="B103" t="str">
            <v>Carolina Anacleto de Pontes</v>
          </cell>
          <cell r="C103">
            <v>8</v>
          </cell>
          <cell r="D103" t="str">
            <v>F</v>
          </cell>
          <cell r="E103">
            <v>29438</v>
          </cell>
          <cell r="F103">
            <v>44</v>
          </cell>
          <cell r="G103">
            <v>999132804</v>
          </cell>
          <cell r="H103" t="str">
            <v>anacleto.carolina@gmail.com</v>
          </cell>
          <cell r="I103">
            <v>44776</v>
          </cell>
          <cell r="M103" t="str">
            <v>DGEE-DEED-Centro Esp Rec e Educ do Trabalhador-CERET</v>
          </cell>
          <cell r="N103" t="str">
            <v>DGEE-DEED-Centro Esp Rec e Educ do Trabalhador-CERET</v>
          </cell>
          <cell r="P103" t="str">
            <v>Gestor de Equipamento Público I</v>
          </cell>
        </row>
        <row r="104">
          <cell r="A104">
            <v>7932171</v>
          </cell>
          <cell r="B104" t="str">
            <v>Carolina Lotufo Esvael Rodrigues Hohl</v>
          </cell>
          <cell r="C104">
            <v>1</v>
          </cell>
          <cell r="D104" t="str">
            <v>F</v>
          </cell>
          <cell r="E104">
            <v>31664</v>
          </cell>
          <cell r="F104">
            <v>38</v>
          </cell>
          <cell r="G104">
            <v>982110794</v>
          </cell>
          <cell r="H104" t="str">
            <v>carolinalotufo@gmail.com</v>
          </cell>
          <cell r="I104">
            <v>40392</v>
          </cell>
          <cell r="J104" t="str">
            <v>Assistente Administrativo de Gestão NI</v>
          </cell>
          <cell r="L104" t="str">
            <v>QM7</v>
          </cell>
          <cell r="M104" t="str">
            <v>DGEE-DEEI-Divisão de Gestão de Equipamentos Esportivos Indiretos</v>
          </cell>
          <cell r="N104" t="str">
            <v>DGEE-Departamento de Gestão de Equipamentos Esportivos</v>
          </cell>
          <cell r="O104">
            <v>190004000000000</v>
          </cell>
          <cell r="P104" t="str">
            <v/>
          </cell>
        </row>
        <row r="105">
          <cell r="A105">
            <v>8376042</v>
          </cell>
          <cell r="B105" t="str">
            <v>Caroline Nogueira</v>
          </cell>
          <cell r="C105">
            <v>6</v>
          </cell>
          <cell r="D105" t="str">
            <v>F</v>
          </cell>
          <cell r="E105">
            <v>30235</v>
          </cell>
          <cell r="F105">
            <v>42</v>
          </cell>
          <cell r="G105">
            <v>994444393</v>
          </cell>
          <cell r="H105" t="str">
            <v>canogue@gmail.com</v>
          </cell>
          <cell r="I105">
            <v>44776</v>
          </cell>
          <cell r="M105" t="str">
            <v>DGEE-Departamento de Gestão de Equipamentos Esportivos</v>
          </cell>
          <cell r="N105" t="str">
            <v>SEME-Gabinete do Secretário</v>
          </cell>
          <cell r="P105" t="str">
            <v>Assessor III</v>
          </cell>
        </row>
        <row r="106">
          <cell r="A106">
            <v>7741618</v>
          </cell>
          <cell r="B106" t="str">
            <v>Cassia Miashiro</v>
          </cell>
          <cell r="C106">
            <v>6</v>
          </cell>
          <cell r="D106" t="str">
            <v>F</v>
          </cell>
          <cell r="E106">
            <v>24014</v>
          </cell>
          <cell r="F106">
            <v>59</v>
          </cell>
          <cell r="G106">
            <v>998264210</v>
          </cell>
          <cell r="H106" t="str">
            <v>cassiamiashiro@uol.com.br</v>
          </cell>
          <cell r="I106">
            <v>44151</v>
          </cell>
          <cell r="J106" t="str">
            <v>Assistente Administrativo de Gestão NI</v>
          </cell>
          <cell r="L106" t="str">
            <v>QM2</v>
          </cell>
          <cell r="M106" t="str">
            <v>SEME-GAB-Assessoria Jurídica</v>
          </cell>
          <cell r="N106" t="str">
            <v>SEME-GAB-Assessoria Jurídica</v>
          </cell>
          <cell r="O106">
            <v>190103000000000</v>
          </cell>
          <cell r="P106" t="str">
            <v>Assessor II</v>
          </cell>
        </row>
        <row r="107">
          <cell r="A107">
            <v>1359991</v>
          </cell>
          <cell r="B107" t="str">
            <v>Cassio Glauco Tercitano</v>
          </cell>
          <cell r="C107">
            <v>5</v>
          </cell>
          <cell r="D107" t="str">
            <v>M</v>
          </cell>
          <cell r="E107">
            <v>19246</v>
          </cell>
          <cell r="F107">
            <v>72</v>
          </cell>
          <cell r="G107">
            <v>991323639</v>
          </cell>
          <cell r="H107" t="str">
            <v>ctercitano@gmail.com</v>
          </cell>
          <cell r="I107">
            <v>33805</v>
          </cell>
          <cell r="J107" t="str">
            <v>Assistente de Saúde NIII</v>
          </cell>
          <cell r="K107" t="str">
            <v>Eletrocardiografia</v>
          </cell>
          <cell r="L107" t="str">
            <v>AS17</v>
          </cell>
          <cell r="M107" t="str">
            <v>DGEE-DEED-Estádio Municipal Jack Marin</v>
          </cell>
          <cell r="N107" t="str">
            <v>DGEE-DEED-Estádio Municipal Jack Marin</v>
          </cell>
          <cell r="O107">
            <v>190004010400000</v>
          </cell>
          <cell r="P107" t="str">
            <v/>
          </cell>
        </row>
        <row r="108">
          <cell r="A108">
            <v>5073553</v>
          </cell>
          <cell r="B108" t="str">
            <v>Cecilia Maria Mendes de Almeida</v>
          </cell>
          <cell r="C108">
            <v>3</v>
          </cell>
          <cell r="D108" t="str">
            <v>F</v>
          </cell>
          <cell r="E108">
            <v>21791</v>
          </cell>
          <cell r="F108">
            <v>65</v>
          </cell>
          <cell r="G108">
            <v>997838588</v>
          </cell>
          <cell r="H108" t="str">
            <v>cicatorre@gmail.com</v>
          </cell>
          <cell r="I108">
            <v>44776</v>
          </cell>
          <cell r="M108" t="str">
            <v>DGEE-DESM-Divisão de Engenharia e Serviços de Manutenção</v>
          </cell>
          <cell r="N108" t="str">
            <v>DGEE-DESM-Divisão de Engenharia e Serviços de Manutenção</v>
          </cell>
          <cell r="P108" t="str">
            <v>Assessor II</v>
          </cell>
        </row>
        <row r="109">
          <cell r="A109">
            <v>6298869</v>
          </cell>
          <cell r="B109" t="str">
            <v>Celia Regina Raymundo de Souza</v>
          </cell>
          <cell r="C109">
            <v>1</v>
          </cell>
          <cell r="D109" t="str">
            <v>F</v>
          </cell>
          <cell r="E109">
            <v>25400</v>
          </cell>
          <cell r="F109">
            <v>55</v>
          </cell>
          <cell r="G109">
            <v>951084452</v>
          </cell>
          <cell r="H109" t="str">
            <v>celia1355souza@hotmail.com</v>
          </cell>
          <cell r="I109">
            <v>33372</v>
          </cell>
          <cell r="J109" t="str">
            <v>Assistente de Suporte Operacional NIII</v>
          </cell>
          <cell r="L109" t="str">
            <v>QB12</v>
          </cell>
          <cell r="M109" t="str">
            <v>DGEE-DEED-CEE Thomaz Mazzoni</v>
          </cell>
          <cell r="N109" t="str">
            <v>DGEE-DEED-CEE Thomaz Mazzoni</v>
          </cell>
          <cell r="O109">
            <v>190004010250000</v>
          </cell>
          <cell r="P109" t="str">
            <v/>
          </cell>
        </row>
        <row r="110">
          <cell r="A110">
            <v>7439971</v>
          </cell>
          <cell r="B110" t="str">
            <v>Cesar Augusto Fernandes de Souza</v>
          </cell>
          <cell r="C110">
            <v>1</v>
          </cell>
          <cell r="D110" t="str">
            <v>M</v>
          </cell>
          <cell r="E110">
            <v>24307</v>
          </cell>
          <cell r="F110">
            <v>58</v>
          </cell>
          <cell r="G110">
            <v>991354672</v>
          </cell>
          <cell r="H110" t="str">
            <v>cesarsouza@uol.com.br</v>
          </cell>
          <cell r="I110">
            <v>38231</v>
          </cell>
          <cell r="J110" t="str">
            <v>Analista de Informações, Cultura e Desporto NII</v>
          </cell>
          <cell r="K110" t="str">
            <v>Educação Física</v>
          </cell>
          <cell r="L110" t="str">
            <v>QDHS10</v>
          </cell>
          <cell r="M110" t="str">
            <v>DGEE-DEEI-Divisão de Gestão de Equipamentos Esportivos Indiretos</v>
          </cell>
          <cell r="N110" t="str">
            <v>DGEE-Departamento de Gestão de Equipamentos Esportivos</v>
          </cell>
          <cell r="O110">
            <v>190004000000000</v>
          </cell>
        </row>
        <row r="111">
          <cell r="A111">
            <v>6214304</v>
          </cell>
          <cell r="B111" t="str">
            <v>Cesar Costa Fregonezi</v>
          </cell>
          <cell r="C111">
            <v>1</v>
          </cell>
          <cell r="D111" t="str">
            <v>M</v>
          </cell>
          <cell r="E111">
            <v>22782</v>
          </cell>
          <cell r="F111">
            <v>63</v>
          </cell>
          <cell r="G111">
            <v>989855020</v>
          </cell>
          <cell r="H111" t="str">
            <v>cesarcosfre@gmail.com</v>
          </cell>
          <cell r="I111">
            <v>33336</v>
          </cell>
          <cell r="J111" t="str">
            <v>Assistente de Suporte Operacional NII</v>
          </cell>
          <cell r="L111" t="str">
            <v>QB11</v>
          </cell>
          <cell r="M111" t="str">
            <v>CAF-DSI-Divisão de Suporte Interno-Frota</v>
          </cell>
          <cell r="N111" t="str">
            <v>CAF-DSI-Divisão de Suporte Interno</v>
          </cell>
          <cell r="O111">
            <v>190005060000000</v>
          </cell>
          <cell r="P111" t="str">
            <v/>
          </cell>
        </row>
        <row r="112">
          <cell r="A112">
            <v>5648009</v>
          </cell>
          <cell r="B112" t="str">
            <v>Cesar Farid Haddad</v>
          </cell>
          <cell r="C112">
            <v>4</v>
          </cell>
          <cell r="D112" t="str">
            <v>M</v>
          </cell>
          <cell r="E112">
            <v>22186</v>
          </cell>
          <cell r="F112">
            <v>64</v>
          </cell>
          <cell r="G112">
            <v>999382367</v>
          </cell>
          <cell r="H112" t="str">
            <v>cesarfarid@uol.com.br</v>
          </cell>
          <cell r="I112">
            <v>45488</v>
          </cell>
          <cell r="M112" t="str">
            <v>DGPE-DGPP-Divisão de Gestão de Programas e Projetos</v>
          </cell>
          <cell r="N112" t="str">
            <v>DGPE-Depto de Gestão de Políticas e Programas de Esporte e Lazer</v>
          </cell>
          <cell r="P112" t="str">
            <v>Assessor II</v>
          </cell>
        </row>
        <row r="113">
          <cell r="A113">
            <v>7778511</v>
          </cell>
          <cell r="B113" t="str">
            <v>Cezar Eduardo Ramos Lima</v>
          </cell>
          <cell r="C113">
            <v>1</v>
          </cell>
          <cell r="D113" t="str">
            <v>M</v>
          </cell>
          <cell r="E113">
            <v>25624</v>
          </cell>
          <cell r="F113">
            <v>55</v>
          </cell>
          <cell r="G113">
            <v>983049937</v>
          </cell>
          <cell r="H113" t="str">
            <v>cezarvirtual@gmail.com</v>
          </cell>
          <cell r="I113">
            <v>39769</v>
          </cell>
          <cell r="J113" t="str">
            <v>Profissional de Eng, Arq, Agronomia, Geologia NII</v>
          </cell>
          <cell r="K113" t="str">
            <v>Agronomo</v>
          </cell>
          <cell r="L113" t="str">
            <v>QEAG9</v>
          </cell>
          <cell r="M113" t="str">
            <v>DGEE-DESM-Divisão de Engenharia e Serviços de Manutenção</v>
          </cell>
          <cell r="N113" t="str">
            <v>DGEE-DESM-Divisão de Engenharia e Serviços de Manutenção</v>
          </cell>
          <cell r="O113">
            <v>190004030000000</v>
          </cell>
          <cell r="P113" t="str">
            <v/>
          </cell>
        </row>
        <row r="114">
          <cell r="A114">
            <v>8124566</v>
          </cell>
          <cell r="B114" t="str">
            <v>Charlene Angelim Alves dos Santos</v>
          </cell>
          <cell r="C114">
            <v>1</v>
          </cell>
          <cell r="D114" t="str">
            <v>F</v>
          </cell>
          <cell r="E114">
            <v>32675</v>
          </cell>
          <cell r="F114">
            <v>35</v>
          </cell>
          <cell r="G114">
            <v>971760087</v>
          </cell>
          <cell r="H114" t="str">
            <v>prof.charlene.angelim@gmail.com</v>
          </cell>
          <cell r="I114">
            <v>41579</v>
          </cell>
          <cell r="J114" t="str">
            <v>Analista de Informações, Cultura e Desporto NII</v>
          </cell>
          <cell r="K114" t="str">
            <v>Educação Física</v>
          </cell>
          <cell r="L114" t="str">
            <v>QDHS7</v>
          </cell>
          <cell r="M114" t="str">
            <v>DGEE-DEED-CEL André Vital Ribeiro Soares</v>
          </cell>
          <cell r="N114" t="str">
            <v>DGEE-DEED-CEL André Vital Ribeiro Soares</v>
          </cell>
          <cell r="O114">
            <v>190004010270000</v>
          </cell>
          <cell r="P114" t="str">
            <v/>
          </cell>
        </row>
        <row r="115">
          <cell r="A115">
            <v>7705425</v>
          </cell>
          <cell r="B115" t="str">
            <v>Christiane Teixeira de Souza Leao</v>
          </cell>
          <cell r="C115">
            <v>1</v>
          </cell>
          <cell r="D115" t="str">
            <v>F</v>
          </cell>
          <cell r="E115">
            <v>29956</v>
          </cell>
          <cell r="F115">
            <v>43</v>
          </cell>
          <cell r="G115">
            <v>996917407</v>
          </cell>
          <cell r="H115" t="str">
            <v>chriskikisp@gmail.com</v>
          </cell>
          <cell r="I115">
            <v>39510</v>
          </cell>
          <cell r="J115" t="str">
            <v>Analista de Informações, Cultura e Desporto NII</v>
          </cell>
          <cell r="K115" t="str">
            <v>Educação Física</v>
          </cell>
          <cell r="L115" t="str">
            <v>QDHS9</v>
          </cell>
          <cell r="M115" t="str">
            <v>DGEE-DEED-CEE Oswaldo Brandão</v>
          </cell>
          <cell r="N115" t="str">
            <v>DGEE-DEED-CEE Oswaldo Brandão</v>
          </cell>
          <cell r="O115">
            <v>190004010180000</v>
          </cell>
          <cell r="P115" t="str">
            <v/>
          </cell>
        </row>
        <row r="116">
          <cell r="A116">
            <v>5004705</v>
          </cell>
          <cell r="B116" t="str">
            <v>Cibel Oliveira Gatti</v>
          </cell>
          <cell r="C116">
            <v>4</v>
          </cell>
          <cell r="D116" t="str">
            <v>F</v>
          </cell>
          <cell r="E116">
            <v>21761</v>
          </cell>
          <cell r="F116">
            <v>65</v>
          </cell>
          <cell r="G116">
            <v>996039271</v>
          </cell>
          <cell r="H116" t="str">
            <v>cibelgatti@uol.com.br</v>
          </cell>
          <cell r="I116">
            <v>44776</v>
          </cell>
          <cell r="M116" t="str">
            <v>DGEA-DGRO-Divisão de Gestão da Rede Olímpica</v>
          </cell>
          <cell r="N116" t="str">
            <v>DGEA-DGME-Divisão de Gestão das Modalidades Esportivas</v>
          </cell>
          <cell r="P116" t="str">
            <v>Assessor II</v>
          </cell>
        </row>
        <row r="117">
          <cell r="A117">
            <v>7456034</v>
          </cell>
          <cell r="B117" t="str">
            <v>Cicero Jorge Cunha</v>
          </cell>
          <cell r="C117">
            <v>1</v>
          </cell>
          <cell r="D117" t="str">
            <v>M</v>
          </cell>
          <cell r="E117">
            <v>21696</v>
          </cell>
          <cell r="F117">
            <v>65</v>
          </cell>
          <cell r="G117">
            <v>22952391</v>
          </cell>
          <cell r="H117" t="str">
            <v>cicerojorgecunhac@gmail.com</v>
          </cell>
          <cell r="I117">
            <v>38286</v>
          </cell>
          <cell r="J117" t="str">
            <v>Assistente de Suporte Operacional NII</v>
          </cell>
          <cell r="L117" t="str">
            <v>QB9</v>
          </cell>
          <cell r="M117" t="str">
            <v>DGEE-DEED-CEE Vicente Italo Feola</v>
          </cell>
          <cell r="N117" t="str">
            <v>DGEE-DEED-CEE Vicente Italo Feola</v>
          </cell>
          <cell r="O117">
            <v>190004010260000</v>
          </cell>
          <cell r="P117" t="str">
            <v/>
          </cell>
        </row>
        <row r="118">
          <cell r="A118">
            <v>7612583</v>
          </cell>
          <cell r="B118" t="str">
            <v>Cicero Paulo dos Santos</v>
          </cell>
          <cell r="C118">
            <v>2</v>
          </cell>
          <cell r="D118" t="str">
            <v>M</v>
          </cell>
          <cell r="E118">
            <v>24927</v>
          </cell>
          <cell r="F118">
            <v>57</v>
          </cell>
          <cell r="G118">
            <v>948666045</v>
          </cell>
          <cell r="H118" t="str">
            <v>cpaulo30@hotmail.com</v>
          </cell>
          <cell r="I118">
            <v>45231</v>
          </cell>
          <cell r="J118" t="str">
            <v>Assistente de Suporte Operacional NII</v>
          </cell>
          <cell r="L118" t="str">
            <v>QB11</v>
          </cell>
          <cell r="M118" t="str">
            <v>DGEE-DEED-CEE Joerg Bruder</v>
          </cell>
          <cell r="N118" t="str">
            <v>DGEE-DEED-CEE Joerg Bruder</v>
          </cell>
          <cell r="O118">
            <v>190004010150000</v>
          </cell>
        </row>
        <row r="119">
          <cell r="A119">
            <v>5444004</v>
          </cell>
          <cell r="B119" t="str">
            <v>Claudemir dos Santos</v>
          </cell>
          <cell r="C119">
            <v>2</v>
          </cell>
          <cell r="D119" t="str">
            <v>M</v>
          </cell>
          <cell r="E119">
            <v>23499</v>
          </cell>
          <cell r="F119">
            <v>61</v>
          </cell>
          <cell r="G119">
            <v>991899909</v>
          </cell>
          <cell r="H119" t="str">
            <v>dossantosclau64@gmail.com</v>
          </cell>
          <cell r="I119">
            <v>33401</v>
          </cell>
          <cell r="J119" t="str">
            <v>Assistente de Suporte Operacional NII</v>
          </cell>
          <cell r="L119" t="str">
            <v>QB11</v>
          </cell>
          <cell r="M119" t="str">
            <v>CAF-DSI-Divisão de Suporte Interno-Protocolo</v>
          </cell>
          <cell r="N119" t="str">
            <v>CAF-DSI-Divisão de Suporte Interno</v>
          </cell>
          <cell r="O119">
            <v>190005060000000</v>
          </cell>
          <cell r="P119" t="str">
            <v/>
          </cell>
        </row>
        <row r="120">
          <cell r="A120">
            <v>9123971</v>
          </cell>
          <cell r="B120" t="str">
            <v>Claudia Finholdt Angelo Tanabe</v>
          </cell>
          <cell r="C120">
            <v>1</v>
          </cell>
          <cell r="D120" t="str">
            <v>F</v>
          </cell>
          <cell r="E120">
            <v>25295</v>
          </cell>
          <cell r="F120">
            <v>56</v>
          </cell>
          <cell r="G120">
            <v>981240873</v>
          </cell>
          <cell r="H120" t="str">
            <v>cfatanabe@gmail.com</v>
          </cell>
          <cell r="I120">
            <v>44858</v>
          </cell>
          <cell r="J120" t="str">
            <v>Assistente Administrativo de Gestão NI</v>
          </cell>
          <cell r="L120" t="str">
            <v>QM1</v>
          </cell>
          <cell r="M120" t="str">
            <v>DGEA-Departamento de Gestão do Esporte de Alto Rendimento</v>
          </cell>
          <cell r="N120" t="str">
            <v>DGEA-Departamento de Gestão do Esporte de Alto Rendimento</v>
          </cell>
          <cell r="O120">
            <v>190002000000000</v>
          </cell>
        </row>
        <row r="121">
          <cell r="A121">
            <v>5847222</v>
          </cell>
          <cell r="B121" t="str">
            <v>Claudia Martini Brevilieri</v>
          </cell>
          <cell r="C121">
            <v>3</v>
          </cell>
          <cell r="D121" t="str">
            <v>F</v>
          </cell>
          <cell r="E121">
            <v>23796</v>
          </cell>
          <cell r="F121">
            <v>60</v>
          </cell>
          <cell r="G121">
            <v>995457010</v>
          </cell>
          <cell r="H121" t="str">
            <v>348casa@gmail.com</v>
          </cell>
          <cell r="I121">
            <v>44776</v>
          </cell>
          <cell r="M121" t="str">
            <v>DGEE-DESM-Divisão de Engenharia e Serviços de Manutenção</v>
          </cell>
          <cell r="N121" t="str">
            <v>DGEE-DEED-Divisão de Gestão de Equipamentos Esportivos Diretos</v>
          </cell>
          <cell r="P121" t="str">
            <v>Assessor II</v>
          </cell>
        </row>
        <row r="122">
          <cell r="A122">
            <v>5858623</v>
          </cell>
          <cell r="B122" t="str">
            <v>Claudia Stefanini</v>
          </cell>
          <cell r="C122">
            <v>2</v>
          </cell>
          <cell r="D122" t="str">
            <v>F</v>
          </cell>
          <cell r="E122">
            <v>24292</v>
          </cell>
          <cell r="F122">
            <v>58</v>
          </cell>
          <cell r="G122">
            <v>984264220</v>
          </cell>
          <cell r="H122" t="str">
            <v>claudia@stefaninibr.com.br</v>
          </cell>
          <cell r="I122">
            <v>38232</v>
          </cell>
          <cell r="J122" t="str">
            <v>Analista de Informações, Cultura e Desporto NII</v>
          </cell>
          <cell r="K122" t="str">
            <v>Educação Física</v>
          </cell>
          <cell r="L122" t="str">
            <v>QDHS10</v>
          </cell>
          <cell r="M122" t="str">
            <v>DGPE-DGPP-Divisão de Gestão de Programas e Projetos</v>
          </cell>
          <cell r="N122" t="str">
            <v>DGPE-Depto de Gestão de Políticas e Programas de Esporte e Lazer</v>
          </cell>
          <cell r="O122">
            <v>190001000000000</v>
          </cell>
          <cell r="P122" t="str">
            <v>Assessor II</v>
          </cell>
        </row>
        <row r="123">
          <cell r="A123">
            <v>8223122</v>
          </cell>
          <cell r="B123" t="str">
            <v>Claudio de Alencar Duraes</v>
          </cell>
          <cell r="C123">
            <v>4</v>
          </cell>
          <cell r="D123" t="str">
            <v>M</v>
          </cell>
          <cell r="E123">
            <v>19414</v>
          </cell>
          <cell r="F123">
            <v>72</v>
          </cell>
          <cell r="G123">
            <v>994387882</v>
          </cell>
          <cell r="H123" t="str">
            <v>claudio_xara@hotmail.com</v>
          </cell>
          <cell r="I123">
            <v>44970</v>
          </cell>
          <cell r="M123" t="str">
            <v>DGEE-DEED-CEL Ermelino Matarazzo</v>
          </cell>
          <cell r="N123" t="str">
            <v>DGEE-DEED-CEL Ermelino Matarazzo</v>
          </cell>
          <cell r="P123" t="str">
            <v>Gestor de Equipamento Público</v>
          </cell>
        </row>
        <row r="124">
          <cell r="A124">
            <v>8590311</v>
          </cell>
          <cell r="B124" t="str">
            <v>Claudio Henrique da Silva</v>
          </cell>
          <cell r="C124">
            <v>2</v>
          </cell>
          <cell r="D124" t="str">
            <v>M</v>
          </cell>
          <cell r="E124">
            <v>27801</v>
          </cell>
          <cell r="F124">
            <v>49</v>
          </cell>
          <cell r="G124">
            <v>997591511</v>
          </cell>
          <cell r="H124" t="str">
            <v>claudiohen14@gmail.com</v>
          </cell>
          <cell r="I124">
            <v>45464</v>
          </cell>
          <cell r="M124" t="str">
            <v>SEME-Gabinete do Secretário</v>
          </cell>
          <cell r="N124" t="str">
            <v>DGEE-DEED-Centro Esp Rec e Educ do Trabalhador-CERET</v>
          </cell>
          <cell r="P124" t="str">
            <v>Assessor II</v>
          </cell>
        </row>
        <row r="125">
          <cell r="A125">
            <v>7560869</v>
          </cell>
          <cell r="B125" t="str">
            <v>Claudio Ivanoff Salem</v>
          </cell>
          <cell r="C125">
            <v>3</v>
          </cell>
          <cell r="D125" t="str">
            <v>M</v>
          </cell>
          <cell r="E125">
            <v>27079</v>
          </cell>
          <cell r="F125">
            <v>51</v>
          </cell>
          <cell r="G125">
            <v>941532203</v>
          </cell>
          <cell r="H125" t="str">
            <v>salemdobem@gmail.com</v>
          </cell>
          <cell r="I125">
            <v>40445</v>
          </cell>
          <cell r="J125" t="str">
            <v>Assistente Administrativo de Gestão NI</v>
          </cell>
          <cell r="L125" t="str">
            <v>QM6</v>
          </cell>
          <cell r="M125" t="str">
            <v>DGEE-DEED-Mini Balneário Antonio Carlos de Abreu Sodré</v>
          </cell>
          <cell r="N125" t="str">
            <v>DGEE-DEED-Mini Balneário Antonio Carlos de Abreu Sodré</v>
          </cell>
          <cell r="O125">
            <v>190004010440000</v>
          </cell>
          <cell r="P125" t="str">
            <v/>
          </cell>
        </row>
        <row r="126">
          <cell r="A126">
            <v>5313333</v>
          </cell>
          <cell r="B126" t="str">
            <v>Claudio Pereira Salgado</v>
          </cell>
          <cell r="C126">
            <v>2</v>
          </cell>
          <cell r="D126" t="str">
            <v>M</v>
          </cell>
          <cell r="E126">
            <v>19768</v>
          </cell>
          <cell r="F126">
            <v>71</v>
          </cell>
          <cell r="G126">
            <v>959238950</v>
          </cell>
          <cell r="H126" t="str">
            <v>csalgado769@yahoo.com</v>
          </cell>
          <cell r="I126">
            <v>33078</v>
          </cell>
          <cell r="J126" t="str">
            <v>Assistente de Suporte Operacional NIII</v>
          </cell>
          <cell r="L126" t="str">
            <v>QB12</v>
          </cell>
          <cell r="M126" t="str">
            <v>DGEE-DESM-Divisão de Engenharia e Serviços de Manutenção</v>
          </cell>
          <cell r="N126" t="str">
            <v>DGEE-DESM-Divisão de Engenharia e Serviços de Manutenção</v>
          </cell>
          <cell r="O126">
            <v>190004030000000</v>
          </cell>
          <cell r="P126" t="str">
            <v/>
          </cell>
        </row>
        <row r="127">
          <cell r="A127">
            <v>9157981</v>
          </cell>
          <cell r="B127" t="str">
            <v>Cleber Araujo Barbosa</v>
          </cell>
          <cell r="C127">
            <v>2</v>
          </cell>
          <cell r="D127" t="str">
            <v>M</v>
          </cell>
          <cell r="E127">
            <v>26737</v>
          </cell>
          <cell r="F127">
            <v>52</v>
          </cell>
          <cell r="G127">
            <v>982765311</v>
          </cell>
          <cell r="H127" t="str">
            <v>cleberaraujo173@hotmail.com</v>
          </cell>
          <cell r="I127">
            <v>45341</v>
          </cell>
          <cell r="M127" t="str">
            <v>DGPE-DGPEL-Jogos da Cidade</v>
          </cell>
          <cell r="N127" t="str">
            <v>DGEE-DEEI-Divisão de Gestão de Equipamentos Esportivos Indiretos</v>
          </cell>
          <cell r="P127" t="str">
            <v>Assessor III</v>
          </cell>
        </row>
        <row r="128">
          <cell r="A128">
            <v>8123209</v>
          </cell>
          <cell r="B128" t="str">
            <v>Cleber da Silva Perez</v>
          </cell>
          <cell r="C128">
            <v>4</v>
          </cell>
          <cell r="D128" t="str">
            <v>M</v>
          </cell>
          <cell r="E128">
            <v>32105</v>
          </cell>
          <cell r="F128">
            <v>37</v>
          </cell>
          <cell r="G128">
            <v>913623023</v>
          </cell>
          <cell r="H128" t="str">
            <v>cleber_sperez@yahoo.com.br</v>
          </cell>
          <cell r="I128">
            <v>44776</v>
          </cell>
          <cell r="M128" t="str">
            <v>DGEE-DEED-CEL Perus</v>
          </cell>
          <cell r="N128" t="str">
            <v>DGEE-DEED-CEL Perus</v>
          </cell>
          <cell r="P128" t="str">
            <v>Gestor de Equipamento Público</v>
          </cell>
        </row>
        <row r="129">
          <cell r="A129">
            <v>8968781</v>
          </cell>
          <cell r="B129" t="str">
            <v>Cleber Melanias dos Santos</v>
          </cell>
          <cell r="C129">
            <v>2</v>
          </cell>
          <cell r="D129" t="str">
            <v>M</v>
          </cell>
          <cell r="E129">
            <v>27608</v>
          </cell>
          <cell r="F129">
            <v>49</v>
          </cell>
          <cell r="G129">
            <v>998471985</v>
          </cell>
          <cell r="H129" t="str">
            <v>cleber.melanias@hotmail.com</v>
          </cell>
          <cell r="I129">
            <v>44776</v>
          </cell>
          <cell r="M129" t="str">
            <v>DGEE-DEED-CEE Alfredo Ignácio Trindade</v>
          </cell>
          <cell r="N129" t="str">
            <v>DGEE-DEED-CEE Alfredo Ignácio Trindade</v>
          </cell>
          <cell r="P129" t="str">
            <v>Gestor de Equipamento Público</v>
          </cell>
        </row>
        <row r="130">
          <cell r="A130">
            <v>9306765</v>
          </cell>
          <cell r="B130" t="str">
            <v>Clelia Mariano da Rocha</v>
          </cell>
          <cell r="C130">
            <v>1</v>
          </cell>
          <cell r="D130" t="str">
            <v>F</v>
          </cell>
          <cell r="E130">
            <v>27555</v>
          </cell>
          <cell r="F130">
            <v>49</v>
          </cell>
          <cell r="G130">
            <v>969438912</v>
          </cell>
          <cell r="H130" t="str">
            <v>kellymarianorocha@hotmail.com</v>
          </cell>
          <cell r="I130">
            <v>45328</v>
          </cell>
          <cell r="J130" t="str">
            <v>Assistente Administrativo de Gestão NI</v>
          </cell>
          <cell r="L130" t="str">
            <v>QM1</v>
          </cell>
          <cell r="M130" t="str">
            <v>DGEE-DEED-Clube Esportivo Náutico Guarapiranga</v>
          </cell>
          <cell r="N130" t="str">
            <v>DGEE-DEED-Clube Esportivo Náutico Guarapiranga</v>
          </cell>
          <cell r="O130">
            <v>190004010380000</v>
          </cell>
        </row>
        <row r="131">
          <cell r="A131">
            <v>5058732</v>
          </cell>
          <cell r="B131" t="str">
            <v>Cleusa Harter</v>
          </cell>
          <cell r="C131">
            <v>1</v>
          </cell>
          <cell r="D131" t="str">
            <v>F</v>
          </cell>
          <cell r="E131">
            <v>21616</v>
          </cell>
          <cell r="F131">
            <v>66</v>
          </cell>
          <cell r="G131">
            <v>981180641</v>
          </cell>
          <cell r="H131" t="str">
            <v>cleusaharter@yahoo.com.br</v>
          </cell>
          <cell r="I131">
            <v>29482</v>
          </cell>
          <cell r="J131" t="str">
            <v>Assistente Administrativo de Gestão NIII</v>
          </cell>
          <cell r="L131" t="str">
            <v>QM17</v>
          </cell>
          <cell r="M131" t="str">
            <v>DGEA-Departamento de Gestão do Esporte de Alto Rendimento</v>
          </cell>
          <cell r="N131" t="str">
            <v>DGEA-Departamento de Gestão do Esporte de Alto Rendimento</v>
          </cell>
          <cell r="O131">
            <v>190002000000000</v>
          </cell>
          <cell r="P131" t="str">
            <v/>
          </cell>
        </row>
        <row r="132">
          <cell r="A132">
            <v>7841701</v>
          </cell>
          <cell r="B132" t="str">
            <v>Conceicao Aparecida Marchezini</v>
          </cell>
          <cell r="C132">
            <v>1</v>
          </cell>
          <cell r="D132" t="str">
            <v>F</v>
          </cell>
          <cell r="E132">
            <v>23562</v>
          </cell>
          <cell r="F132">
            <v>60</v>
          </cell>
          <cell r="G132">
            <v>980524863</v>
          </cell>
          <cell r="H132" t="str">
            <v>vert2010@gmail.com</v>
          </cell>
          <cell r="I132">
            <v>40045</v>
          </cell>
          <cell r="J132" t="str">
            <v>Assistente de Saúde NI</v>
          </cell>
          <cell r="K132" t="str">
            <v>Enfermagem (Aux Enfermagem)</v>
          </cell>
          <cell r="L132" t="str">
            <v>AS9</v>
          </cell>
          <cell r="M132" t="str">
            <v>DGEE-DEED-CEE Vicente Italo Feola</v>
          </cell>
          <cell r="N132" t="str">
            <v>DGEE-DEED-CEE Vicente Italo Feola</v>
          </cell>
          <cell r="O132">
            <v>190004010260000</v>
          </cell>
          <cell r="P132" t="str">
            <v/>
          </cell>
        </row>
        <row r="133">
          <cell r="A133">
            <v>6426999</v>
          </cell>
          <cell r="B133" t="str">
            <v>Creso Benedito da Conceicao Oliveira</v>
          </cell>
          <cell r="C133">
            <v>1</v>
          </cell>
          <cell r="D133" t="str">
            <v>M</v>
          </cell>
          <cell r="E133">
            <v>23573</v>
          </cell>
          <cell r="F133">
            <v>60</v>
          </cell>
          <cell r="G133">
            <v>999477101</v>
          </cell>
          <cell r="H133" t="str">
            <v>cresoliveira@yahoo.com.br</v>
          </cell>
          <cell r="I133">
            <v>33701</v>
          </cell>
          <cell r="J133" t="str">
            <v>Analista de Saúde - Médico NIV</v>
          </cell>
          <cell r="K133" t="str">
            <v>Cardiologia</v>
          </cell>
          <cell r="L133" t="str">
            <v>ANSM17</v>
          </cell>
          <cell r="M133" t="str">
            <v>DGEE-DEED-CEE Geraldo José de Almeida - O.S.</v>
          </cell>
          <cell r="N133" t="str">
            <v>DGEE-DEED-CEE Geraldo José de Almeida</v>
          </cell>
          <cell r="O133">
            <v>190004010130000</v>
          </cell>
          <cell r="P133" t="str">
            <v/>
          </cell>
        </row>
        <row r="134">
          <cell r="A134">
            <v>6308813</v>
          </cell>
          <cell r="B134" t="str">
            <v>Cristiane Aparecida das Gracas Mostarda</v>
          </cell>
          <cell r="C134">
            <v>1</v>
          </cell>
          <cell r="D134" t="str">
            <v>F</v>
          </cell>
          <cell r="E134">
            <v>24857</v>
          </cell>
          <cell r="F134">
            <v>57</v>
          </cell>
          <cell r="G134">
            <v>920003662</v>
          </cell>
          <cell r="H134" t="str">
            <v>mostardacris@gmail.com</v>
          </cell>
          <cell r="I134">
            <v>33527</v>
          </cell>
          <cell r="J134" t="str">
            <v>Assistente de Suporte Operacional NIII</v>
          </cell>
          <cell r="L134" t="str">
            <v>QB12</v>
          </cell>
          <cell r="M134" t="str">
            <v>CAF-DSI-Divisão de Suporte Interno-Frota</v>
          </cell>
          <cell r="N134" t="str">
            <v>CAF-DSI-Divisão de Suporte Interno</v>
          </cell>
          <cell r="O134">
            <v>190005060000000</v>
          </cell>
          <cell r="P134" t="str">
            <v/>
          </cell>
        </row>
        <row r="135">
          <cell r="A135">
            <v>7364199</v>
          </cell>
          <cell r="B135" t="str">
            <v>Cristiane Mendes de Mattos</v>
          </cell>
          <cell r="C135">
            <v>2</v>
          </cell>
          <cell r="D135" t="str">
            <v>F</v>
          </cell>
          <cell r="E135">
            <v>27996</v>
          </cell>
          <cell r="F135">
            <v>48</v>
          </cell>
          <cell r="G135">
            <v>956562408</v>
          </cell>
          <cell r="H135" t="str">
            <v>cristianemmattos@gmail.com</v>
          </cell>
          <cell r="I135">
            <v>39295</v>
          </cell>
          <cell r="J135" t="str">
            <v>Analista de Informações, Cultura e Desporto NII</v>
          </cell>
          <cell r="K135" t="str">
            <v>Educação Física</v>
          </cell>
          <cell r="L135" t="str">
            <v>QDHS9</v>
          </cell>
          <cell r="M135" t="str">
            <v>DGEE-DEED-CEE Vicente Italo Feola</v>
          </cell>
          <cell r="N135" t="str">
            <v>DGEE-DEED-CEE Vicente Italo Feola</v>
          </cell>
          <cell r="O135">
            <v>190004010260000</v>
          </cell>
          <cell r="P135" t="str">
            <v/>
          </cell>
        </row>
        <row r="136">
          <cell r="A136">
            <v>7568266</v>
          </cell>
          <cell r="B136" t="str">
            <v>Cristina Aparecida dos Reis</v>
          </cell>
          <cell r="C136">
            <v>1</v>
          </cell>
          <cell r="D136" t="str">
            <v>F</v>
          </cell>
          <cell r="E136">
            <v>27207</v>
          </cell>
          <cell r="F136">
            <v>50</v>
          </cell>
          <cell r="G136">
            <v>993337799</v>
          </cell>
          <cell r="H136" t="str">
            <v>cris.reis271974@gmail.com</v>
          </cell>
          <cell r="I136">
            <v>39281</v>
          </cell>
          <cell r="J136" t="str">
            <v>Analista de Informações, Cultura e Desporto NII</v>
          </cell>
          <cell r="K136" t="str">
            <v>Educação Física</v>
          </cell>
          <cell r="L136" t="str">
            <v>QDHS10</v>
          </cell>
          <cell r="M136" t="str">
            <v>DGEE-DEED-CEE Joerg Bruder</v>
          </cell>
          <cell r="N136" t="str">
            <v>DGEE-DEED-CEE Joerg Bruder</v>
          </cell>
          <cell r="O136">
            <v>190004010150000</v>
          </cell>
          <cell r="P136" t="str">
            <v/>
          </cell>
        </row>
        <row r="137">
          <cell r="A137">
            <v>6555748</v>
          </cell>
          <cell r="B137" t="str">
            <v>Cristina Tiyomi Yamaki Ogawa</v>
          </cell>
          <cell r="C137">
            <v>1</v>
          </cell>
          <cell r="D137" t="str">
            <v>F</v>
          </cell>
          <cell r="E137">
            <v>23070</v>
          </cell>
          <cell r="F137">
            <v>62</v>
          </cell>
          <cell r="G137">
            <v>991365834</v>
          </cell>
          <cell r="H137" t="str">
            <v>crisogawa@hotmail.com</v>
          </cell>
          <cell r="I137">
            <v>34002</v>
          </cell>
          <cell r="J137" t="str">
            <v>Analista de Saúde NIV</v>
          </cell>
          <cell r="K137" t="str">
            <v>Fisioterapia</v>
          </cell>
          <cell r="L137" t="str">
            <v>ANS17</v>
          </cell>
          <cell r="M137" t="str">
            <v>DGEA-DGRO-Divisão de Gestão da Rede Olímpica</v>
          </cell>
          <cell r="N137" t="str">
            <v>DGEA-Departamento de Gestão do Esporte de Alto Rendimento</v>
          </cell>
          <cell r="O137">
            <v>190002000000000</v>
          </cell>
          <cell r="P137" t="str">
            <v>Assessor II</v>
          </cell>
        </row>
        <row r="138">
          <cell r="A138">
            <v>5873797</v>
          </cell>
          <cell r="B138" t="str">
            <v>Cristovao Trovao</v>
          </cell>
          <cell r="C138">
            <v>3</v>
          </cell>
          <cell r="D138" t="str">
            <v>M</v>
          </cell>
          <cell r="E138">
            <v>23222</v>
          </cell>
          <cell r="F138">
            <v>61</v>
          </cell>
          <cell r="G138">
            <v>976783270</v>
          </cell>
          <cell r="H138" t="str">
            <v>N/D</v>
          </cell>
          <cell r="I138">
            <v>32279</v>
          </cell>
          <cell r="J138" t="str">
            <v>Analista de Informações, Cultura e Desporto</v>
          </cell>
          <cell r="K138" t="str">
            <v>Educação Física</v>
          </cell>
          <cell r="L138" t="str">
            <v>QDHS</v>
          </cell>
          <cell r="M138" t="str">
            <v>DGEE-DEED-CEE Salim Farah Maluf</v>
          </cell>
          <cell r="N138" t="str">
            <v>DGEE-DEED-CEE Salim Farah Maluf</v>
          </cell>
          <cell r="O138">
            <v>190004010220000</v>
          </cell>
          <cell r="P138" t="str">
            <v/>
          </cell>
        </row>
        <row r="139">
          <cell r="A139">
            <v>9306919</v>
          </cell>
          <cell r="B139" t="str">
            <v>Crystiane Pereira de Souza</v>
          </cell>
          <cell r="C139">
            <v>1</v>
          </cell>
          <cell r="D139" t="str">
            <v>F</v>
          </cell>
          <cell r="E139">
            <v>30395</v>
          </cell>
          <cell r="F139">
            <v>42</v>
          </cell>
          <cell r="G139">
            <v>981651204</v>
          </cell>
          <cell r="H139" t="str">
            <v>crystianepsouza@prefeitura.sp.gov.br</v>
          </cell>
          <cell r="I139">
            <v>45755</v>
          </cell>
          <cell r="J139" t="str">
            <v>Assistente Administrativo de Gestão NI</v>
          </cell>
          <cell r="L139" t="str">
            <v>QM1</v>
          </cell>
          <cell r="M139" t="str">
            <v>DGPE-DGPEL-Corrida de Rua</v>
          </cell>
          <cell r="N139" t="str">
            <v>DGPE-Depto de Gestão de Políticas e Programas de Esporte e Lazer</v>
          </cell>
          <cell r="O139">
            <v>190001000000000</v>
          </cell>
        </row>
        <row r="140">
          <cell r="A140">
            <v>9301038</v>
          </cell>
          <cell r="B140" t="str">
            <v>Daiana Santana Ferreira</v>
          </cell>
          <cell r="C140">
            <v>1</v>
          </cell>
          <cell r="D140" t="str">
            <v>F</v>
          </cell>
          <cell r="E140">
            <v>28597</v>
          </cell>
          <cell r="F140">
            <v>47</v>
          </cell>
          <cell r="G140">
            <v>998462508</v>
          </cell>
          <cell r="H140" t="str">
            <v>dprimon15@gmail.com</v>
          </cell>
          <cell r="I140">
            <v>45252</v>
          </cell>
          <cell r="J140" t="str">
            <v>Assistente Administrativo de Gestão NI</v>
          </cell>
          <cell r="L140" t="str">
            <v>QM1</v>
          </cell>
          <cell r="M140" t="str">
            <v>DGEE-DEED-CEE Mané Garrincha</v>
          </cell>
          <cell r="N140" t="str">
            <v>DGEE-DEED-CEE Mané Garrincha</v>
          </cell>
          <cell r="O140">
            <v>190004010170000</v>
          </cell>
          <cell r="P140" t="str">
            <v/>
          </cell>
        </row>
        <row r="141">
          <cell r="A141">
            <v>6433545</v>
          </cell>
          <cell r="B141" t="str">
            <v>Dalva Costa Guedes</v>
          </cell>
          <cell r="C141">
            <v>1</v>
          </cell>
          <cell r="D141" t="str">
            <v>F</v>
          </cell>
          <cell r="E141">
            <v>22115</v>
          </cell>
          <cell r="F141">
            <v>64</v>
          </cell>
          <cell r="G141">
            <v>991216318</v>
          </cell>
          <cell r="H141" t="str">
            <v>dalvacostaguedes@gmail.com</v>
          </cell>
          <cell r="I141">
            <v>33708</v>
          </cell>
          <cell r="J141" t="str">
            <v>Assistente de Suporte Operacional NIII</v>
          </cell>
          <cell r="L141" t="str">
            <v>QB12</v>
          </cell>
          <cell r="M141" t="str">
            <v>DGPE-Depto de Gestão de Políticas e Programas de Esporte e Lazer</v>
          </cell>
          <cell r="N141" t="str">
            <v>DGPE-Depto de Gestão de Políticas e Programas de Esporte e Lazer</v>
          </cell>
          <cell r="O141">
            <v>190001000000000</v>
          </cell>
          <cell r="P141" t="str">
            <v/>
          </cell>
        </row>
        <row r="142">
          <cell r="A142">
            <v>5858917</v>
          </cell>
          <cell r="B142" t="str">
            <v>Daniel Carvalho dos Santos</v>
          </cell>
          <cell r="C142">
            <v>3</v>
          </cell>
          <cell r="D142" t="str">
            <v>M</v>
          </cell>
          <cell r="E142">
            <v>24291</v>
          </cell>
          <cell r="F142">
            <v>58</v>
          </cell>
          <cell r="G142">
            <v>964554375</v>
          </cell>
          <cell r="H142" t="str">
            <v>danielcsantos66@gmail.com</v>
          </cell>
          <cell r="I142">
            <v>33814</v>
          </cell>
          <cell r="J142" t="str">
            <v>Assistente de Suporte Operacional NIII</v>
          </cell>
          <cell r="L142" t="str">
            <v>QB12</v>
          </cell>
          <cell r="M142" t="str">
            <v>DGEE-DEED-CEE Oswaldo Brandão</v>
          </cell>
          <cell r="N142" t="str">
            <v>DGEE-DEED-CEE Oswaldo Brandão</v>
          </cell>
          <cell r="O142">
            <v>190004010180000</v>
          </cell>
          <cell r="P142" t="str">
            <v/>
          </cell>
        </row>
        <row r="143">
          <cell r="A143">
            <v>6489851</v>
          </cell>
          <cell r="B143" t="str">
            <v>Daniel Goncalves Costa</v>
          </cell>
          <cell r="C143">
            <v>1</v>
          </cell>
          <cell r="D143" t="str">
            <v>M</v>
          </cell>
          <cell r="E143">
            <v>24173</v>
          </cell>
          <cell r="F143">
            <v>59</v>
          </cell>
          <cell r="G143">
            <v>980436443</v>
          </cell>
          <cell r="H143" t="str">
            <v>danielcosta501020@hotmail.com</v>
          </cell>
          <cell r="I143">
            <v>33816</v>
          </cell>
          <cell r="J143" t="str">
            <v>Assistente de Suporte Operacional NIII</v>
          </cell>
          <cell r="L143" t="str">
            <v>QB12</v>
          </cell>
          <cell r="M143" t="str">
            <v>CAF-DS-Divisão de Suprimentos-Almoxarifado</v>
          </cell>
          <cell r="N143" t="str">
            <v>CAF-DS-Divisão de Suprimentos</v>
          </cell>
          <cell r="O143">
            <v>190005050000000</v>
          </cell>
          <cell r="P143" t="str">
            <v/>
          </cell>
        </row>
        <row r="144">
          <cell r="A144">
            <v>7996438</v>
          </cell>
          <cell r="B144" t="str">
            <v>Daniel Matteelli Galdino</v>
          </cell>
          <cell r="C144">
            <v>1</v>
          </cell>
          <cell r="D144" t="str">
            <v>M</v>
          </cell>
          <cell r="E144">
            <v>31567</v>
          </cell>
          <cell r="F144">
            <v>38</v>
          </cell>
          <cell r="G144">
            <v>996002372</v>
          </cell>
          <cell r="H144" t="str">
            <v>danieldino86@yahoo.com.br</v>
          </cell>
          <cell r="I144">
            <v>44231</v>
          </cell>
          <cell r="J144" t="str">
            <v>Assistente Administrativo de Gestão NI</v>
          </cell>
          <cell r="L144" t="str">
            <v>QM7</v>
          </cell>
          <cell r="M144" t="str">
            <v>DGEE-Departamento de Gestão de Equipamentos Esportivos</v>
          </cell>
          <cell r="N144" t="str">
            <v>DGEE-Departamento de Gestão de Equipamentos Esportivos</v>
          </cell>
          <cell r="O144">
            <v>190004000000000</v>
          </cell>
          <cell r="P144" t="str">
            <v>Diretor II</v>
          </cell>
        </row>
        <row r="145">
          <cell r="A145">
            <v>7455461</v>
          </cell>
          <cell r="B145" t="str">
            <v>Daniel Palacio</v>
          </cell>
          <cell r="C145">
            <v>1</v>
          </cell>
          <cell r="D145" t="str">
            <v>M</v>
          </cell>
          <cell r="E145">
            <v>27332</v>
          </cell>
          <cell r="F145">
            <v>50</v>
          </cell>
          <cell r="G145">
            <v>975091910</v>
          </cell>
          <cell r="H145" t="str">
            <v>daniel.palacio395@gmail.com</v>
          </cell>
          <cell r="I145">
            <v>38274</v>
          </cell>
          <cell r="J145" t="str">
            <v>Analista de Informações, Cultura e Desporto NII</v>
          </cell>
          <cell r="K145" t="str">
            <v>Educação Física</v>
          </cell>
          <cell r="L145" t="str">
            <v>QDHS9</v>
          </cell>
          <cell r="M145" t="str">
            <v>DGEE-DEED-CEE Edson Arantes do Nascimento</v>
          </cell>
          <cell r="N145" t="str">
            <v>DGEE-DEED-CEE Edson Arantes do Nascimento</v>
          </cell>
          <cell r="O145">
            <v>190004010110000</v>
          </cell>
          <cell r="P145" t="str">
            <v/>
          </cell>
        </row>
        <row r="146">
          <cell r="A146">
            <v>7712537</v>
          </cell>
          <cell r="B146" t="str">
            <v>Daniel Pinheiro Martins</v>
          </cell>
          <cell r="C146">
            <v>1</v>
          </cell>
          <cell r="D146" t="str">
            <v>M</v>
          </cell>
          <cell r="E146">
            <v>29341</v>
          </cell>
          <cell r="F146">
            <v>45</v>
          </cell>
          <cell r="G146">
            <v>999888922</v>
          </cell>
          <cell r="H146" t="str">
            <v>danieltriade@hotmail.com.br</v>
          </cell>
          <cell r="I146">
            <v>39540</v>
          </cell>
          <cell r="J146" t="str">
            <v>Analista de Informações, Cultura e Desporto NII</v>
          </cell>
          <cell r="K146" t="str">
            <v>Educação Física</v>
          </cell>
          <cell r="L146" t="str">
            <v>QDHS10</v>
          </cell>
          <cell r="M146" t="str">
            <v>DGEE-DEED-Mini Balneário Comandante Garcia D'Avila</v>
          </cell>
          <cell r="N146" t="str">
            <v>DGEE-DEED-Mini Balneário Comandante Garcia D'Avila</v>
          </cell>
          <cell r="O146">
            <v>190004010450000</v>
          </cell>
          <cell r="P146" t="str">
            <v/>
          </cell>
        </row>
        <row r="147">
          <cell r="A147">
            <v>8959846</v>
          </cell>
          <cell r="B147" t="str">
            <v>Daniela Ribeiro Gonzalez Paraluppi</v>
          </cell>
          <cell r="C147">
            <v>1</v>
          </cell>
          <cell r="D147" t="str">
            <v>F</v>
          </cell>
          <cell r="E147">
            <v>34845</v>
          </cell>
          <cell r="F147">
            <v>29</v>
          </cell>
          <cell r="G147">
            <v>988993930</v>
          </cell>
          <cell r="H147" t="str">
            <v>daniela.rgonzalez95@gmail.com</v>
          </cell>
          <cell r="I147">
            <v>44686</v>
          </cell>
          <cell r="J147" t="str">
            <v>Assistente Administrativo de Gestão NI</v>
          </cell>
          <cell r="L147" t="str">
            <v>QM1</v>
          </cell>
          <cell r="M147" t="str">
            <v>DGEE-DEED-CEE Brigadeiro Eduardo Gomes</v>
          </cell>
          <cell r="N147" t="str">
            <v>DGEE-DEED-CEE Brigadeiro Eduardo Gomes</v>
          </cell>
          <cell r="O147">
            <v>190004010100000</v>
          </cell>
          <cell r="P147" t="str">
            <v/>
          </cell>
        </row>
        <row r="148">
          <cell r="A148">
            <v>9218793</v>
          </cell>
          <cell r="B148" t="str">
            <v>Danilo de Campos Piovezan</v>
          </cell>
          <cell r="C148">
            <v>1</v>
          </cell>
          <cell r="D148" t="str">
            <v>M</v>
          </cell>
          <cell r="E148">
            <v>30971</v>
          </cell>
          <cell r="F148">
            <v>40</v>
          </cell>
          <cell r="G148">
            <v>947286399</v>
          </cell>
          <cell r="H148" t="str">
            <v>danilocpiovezan@gmail.com</v>
          </cell>
          <cell r="I148">
            <v>45062</v>
          </cell>
          <cell r="M148" t="str">
            <v>SEME-Gabinete do Secretário</v>
          </cell>
          <cell r="N148" t="str">
            <v>DGPE-Depto de Gestão de Políticas e Programas de Esporte e Lazer</v>
          </cell>
          <cell r="P148" t="str">
            <v>Assessor II</v>
          </cell>
        </row>
        <row r="149">
          <cell r="A149">
            <v>5085276</v>
          </cell>
          <cell r="B149" t="str">
            <v>Daphne Fragoso Camargo</v>
          </cell>
          <cell r="C149">
            <v>4</v>
          </cell>
          <cell r="D149" t="str">
            <v>F</v>
          </cell>
          <cell r="E149">
            <v>22749</v>
          </cell>
          <cell r="F149">
            <v>63</v>
          </cell>
          <cell r="G149">
            <v>961699346</v>
          </cell>
          <cell r="H149" t="str">
            <v>daphne62camargo@gmail.com</v>
          </cell>
          <cell r="I149">
            <v>44776</v>
          </cell>
          <cell r="M149" t="str">
            <v>CAF-DCL-Divisão de Contratos e Licitações</v>
          </cell>
          <cell r="N149" t="str">
            <v>CAF-DGP-Divisão de Gestão de Pessoas</v>
          </cell>
          <cell r="P149" t="str">
            <v>Assessor II</v>
          </cell>
        </row>
        <row r="150">
          <cell r="A150">
            <v>6547591</v>
          </cell>
          <cell r="B150" t="str">
            <v>Daphnis Goncalves de Souza</v>
          </cell>
          <cell r="C150">
            <v>2</v>
          </cell>
          <cell r="D150" t="str">
            <v>M</v>
          </cell>
          <cell r="E150">
            <v>24256</v>
          </cell>
          <cell r="F150">
            <v>58</v>
          </cell>
          <cell r="G150">
            <v>996139599</v>
          </cell>
          <cell r="H150" t="str">
            <v>daphnisgsouza@terra.com.br</v>
          </cell>
          <cell r="I150">
            <v>34038</v>
          </cell>
          <cell r="J150" t="str">
            <v>Analista de Saúde - Médico NIV</v>
          </cell>
          <cell r="K150" t="str">
            <v>Ortopedia e Traumatologia</v>
          </cell>
          <cell r="L150" t="str">
            <v>ANSM17</v>
          </cell>
          <cell r="M150" t="str">
            <v>DGEE-DEED-Estádio Municipal Jack Marin</v>
          </cell>
          <cell r="N150" t="str">
            <v>DGEE-DEED-Divisão de Gestão de Equipamentos Esportivos Diretos</v>
          </cell>
          <cell r="O150">
            <v>190004010000000</v>
          </cell>
          <cell r="P150" t="str">
            <v/>
          </cell>
        </row>
        <row r="151">
          <cell r="A151">
            <v>8400580</v>
          </cell>
          <cell r="B151" t="str">
            <v>Dario Jose Trindade</v>
          </cell>
          <cell r="C151">
            <v>2</v>
          </cell>
          <cell r="D151" t="str">
            <v>M</v>
          </cell>
          <cell r="E151">
            <v>31449</v>
          </cell>
          <cell r="F151">
            <v>39</v>
          </cell>
          <cell r="G151">
            <v>962004405</v>
          </cell>
          <cell r="H151" t="str">
            <v>dariojtrindade@hotmail.com</v>
          </cell>
          <cell r="I151">
            <v>44776</v>
          </cell>
          <cell r="M151" t="str">
            <v>DGEA-Departamento de Gestão do Esporte de Alto Rendimento</v>
          </cell>
          <cell r="N151" t="str">
            <v>DGEA-Departamento de Gestão do Esporte de Alto Rendimento</v>
          </cell>
          <cell r="P151" t="str">
            <v>Assessor I</v>
          </cell>
        </row>
        <row r="152">
          <cell r="A152">
            <v>9128913</v>
          </cell>
          <cell r="B152" t="str">
            <v>Davi de Sousa Conceicao</v>
          </cell>
          <cell r="C152">
            <v>1</v>
          </cell>
          <cell r="D152" t="str">
            <v>M</v>
          </cell>
          <cell r="E152">
            <v>34111</v>
          </cell>
          <cell r="F152">
            <v>31</v>
          </cell>
          <cell r="G152">
            <v>989940525</v>
          </cell>
          <cell r="H152" t="str">
            <v>davisousa93@gmail.com</v>
          </cell>
          <cell r="I152">
            <v>44865</v>
          </cell>
          <cell r="J152" t="str">
            <v>Assistente Administrativo de Gestão NI</v>
          </cell>
          <cell r="L152" t="str">
            <v>QM1</v>
          </cell>
          <cell r="M152" t="str">
            <v>DGEE-DEED-CEL Modelodromo do Ibirapuera</v>
          </cell>
          <cell r="N152" t="str">
            <v>DGEE-DEED-CEL Modelodromo do Ibirapuera</v>
          </cell>
          <cell r="O152">
            <v>190004010340000</v>
          </cell>
        </row>
        <row r="153">
          <cell r="A153">
            <v>6247504</v>
          </cell>
          <cell r="B153" t="str">
            <v>David Fernandes Lacerda</v>
          </cell>
          <cell r="C153">
            <v>4</v>
          </cell>
          <cell r="D153" t="str">
            <v>M</v>
          </cell>
          <cell r="E153">
            <v>22284</v>
          </cell>
          <cell r="F153">
            <v>64</v>
          </cell>
          <cell r="G153">
            <v>997958008</v>
          </cell>
          <cell r="H153" t="str">
            <v>dflacerda1@gmail.com</v>
          </cell>
          <cell r="I153">
            <v>34087</v>
          </cell>
          <cell r="J153" t="str">
            <v>Analista de Saúde - Médico NIV</v>
          </cell>
          <cell r="K153" t="str">
            <v>Ortopedia e Traumatologia</v>
          </cell>
          <cell r="L153" t="str">
            <v>ANSM17</v>
          </cell>
          <cell r="M153" t="str">
            <v>DGEA-DGRO-Divisão de Gestão da Rede Olímpica</v>
          </cell>
          <cell r="N153" t="str">
            <v>DGEA-Departamento de Gestão do Esporte de Alto Rendimento</v>
          </cell>
          <cell r="O153">
            <v>190002000000000</v>
          </cell>
          <cell r="P153" t="str">
            <v/>
          </cell>
        </row>
        <row r="154">
          <cell r="A154">
            <v>6109845</v>
          </cell>
          <cell r="B154" t="str">
            <v>David Muller</v>
          </cell>
          <cell r="C154">
            <v>1</v>
          </cell>
          <cell r="D154" t="str">
            <v>M</v>
          </cell>
          <cell r="E154">
            <v>22794</v>
          </cell>
          <cell r="F154">
            <v>62</v>
          </cell>
          <cell r="G154">
            <v>999765033</v>
          </cell>
          <cell r="H154" t="str">
            <v>mbmuller@uol.com.br</v>
          </cell>
          <cell r="I154">
            <v>33085</v>
          </cell>
          <cell r="J154" t="str">
            <v>Analista de Saúde - Médico NIII</v>
          </cell>
          <cell r="K154" t="str">
            <v>Ortopedia e Traumatologia</v>
          </cell>
          <cell r="L154" t="str">
            <v>ANSM14</v>
          </cell>
          <cell r="M154" t="str">
            <v>DGEE-DEED-CEE Oswaldo Brandão</v>
          </cell>
          <cell r="N154" t="str">
            <v>DGEE-DEED-CEE Oswaldo Brandão</v>
          </cell>
          <cell r="O154">
            <v>190004010180000</v>
          </cell>
          <cell r="P154" t="str">
            <v/>
          </cell>
        </row>
        <row r="155">
          <cell r="A155">
            <v>7570911</v>
          </cell>
          <cell r="B155" t="str">
            <v>Debora Aparecida Ventura Ferreira</v>
          </cell>
          <cell r="C155">
            <v>1</v>
          </cell>
          <cell r="D155" t="str">
            <v>F</v>
          </cell>
          <cell r="E155">
            <v>30023</v>
          </cell>
          <cell r="F155">
            <v>43</v>
          </cell>
          <cell r="G155">
            <v>985467633</v>
          </cell>
          <cell r="H155" t="str">
            <v>deboraventura@hotmail.com</v>
          </cell>
          <cell r="I155">
            <v>39304</v>
          </cell>
          <cell r="J155" t="str">
            <v>Analista de Informações, Cultura e Desporto NII</v>
          </cell>
          <cell r="K155" t="str">
            <v>Educação Física</v>
          </cell>
          <cell r="L155" t="str">
            <v>QDHS9</v>
          </cell>
          <cell r="M155" t="str">
            <v>DGEA-DGME-Divisão de Gestão das Modalidades Esportivas</v>
          </cell>
          <cell r="N155" t="str">
            <v>DGEA-DGME-Divisão de Gestão das Modalidades Esportivas</v>
          </cell>
          <cell r="O155">
            <v>190002010000000</v>
          </cell>
          <cell r="P155" t="str">
            <v/>
          </cell>
        </row>
        <row r="156">
          <cell r="A156">
            <v>8595780</v>
          </cell>
          <cell r="B156" t="str">
            <v>Debora Kelly Oliveira Souza</v>
          </cell>
          <cell r="C156">
            <v>2</v>
          </cell>
          <cell r="D156" t="str">
            <v>F</v>
          </cell>
          <cell r="E156">
            <v>31089</v>
          </cell>
          <cell r="F156">
            <v>40</v>
          </cell>
          <cell r="G156">
            <v>983278694</v>
          </cell>
          <cell r="H156" t="str">
            <v>kellyoliveira227@yahoo.com.br</v>
          </cell>
          <cell r="I156">
            <v>44893</v>
          </cell>
          <cell r="M156" t="str">
            <v>DGEE-DEED-Clube Esportivo Náutico Guarapiranga</v>
          </cell>
          <cell r="N156" t="str">
            <v>DGEE-DEED-Clube Esportivo Náutico Guarapiranga</v>
          </cell>
          <cell r="P156" t="str">
            <v>Gestor de Equipamento Público</v>
          </cell>
        </row>
        <row r="157">
          <cell r="A157">
            <v>9281843</v>
          </cell>
          <cell r="B157" t="str">
            <v>Debora Rodrigues Portugal</v>
          </cell>
          <cell r="C157">
            <v>1</v>
          </cell>
          <cell r="D157" t="str">
            <v>F</v>
          </cell>
          <cell r="E157">
            <v>35532</v>
          </cell>
          <cell r="F157">
            <v>28</v>
          </cell>
          <cell r="G157">
            <v>982136525</v>
          </cell>
          <cell r="H157" t="str">
            <v>d.rodrigues.portugal@gmail.com</v>
          </cell>
          <cell r="I157">
            <v>45222</v>
          </cell>
          <cell r="J157" t="str">
            <v>Assistente Administrativo de Gestão NI</v>
          </cell>
          <cell r="L157" t="str">
            <v>QM1</v>
          </cell>
          <cell r="M157" t="str">
            <v>CAF-DGP-Divisão de Gestão de Pessoas</v>
          </cell>
          <cell r="N157" t="str">
            <v>CAF-DGP-Divisão de Gestão de Pessoas</v>
          </cell>
          <cell r="O157">
            <v>190005070000000</v>
          </cell>
        </row>
        <row r="158">
          <cell r="A158">
            <v>7613113</v>
          </cell>
          <cell r="B158" t="str">
            <v>Decio Goncalves</v>
          </cell>
          <cell r="C158">
            <v>2</v>
          </cell>
          <cell r="D158" t="str">
            <v>M</v>
          </cell>
          <cell r="E158">
            <v>22375</v>
          </cell>
          <cell r="F158">
            <v>64</v>
          </cell>
          <cell r="G158">
            <v>979981654</v>
          </cell>
          <cell r="H158" t="str">
            <v>sp.souza@uol.com.br</v>
          </cell>
          <cell r="I158">
            <v>45170</v>
          </cell>
          <cell r="J158" t="str">
            <v>Assistente de Suporte Operacional NIII</v>
          </cell>
          <cell r="L158" t="str">
            <v>QB12</v>
          </cell>
          <cell r="M158" t="str">
            <v>DGEE-DEED-Mini Balneário Irmãos Paolillo</v>
          </cell>
          <cell r="N158" t="str">
            <v>DGEE-DEED-Mini Balneário Irmãos Paolillo</v>
          </cell>
          <cell r="O158">
            <v>190004010470000</v>
          </cell>
        </row>
        <row r="159">
          <cell r="A159">
            <v>8436843</v>
          </cell>
          <cell r="B159" t="str">
            <v>Decio Laine de Azevedo</v>
          </cell>
          <cell r="C159">
            <v>2</v>
          </cell>
          <cell r="D159" t="str">
            <v>M</v>
          </cell>
          <cell r="E159">
            <v>24331</v>
          </cell>
          <cell r="F159">
            <v>58</v>
          </cell>
          <cell r="G159">
            <v>992277491</v>
          </cell>
          <cell r="H159" t="str">
            <v>decio.laine@gmail.com</v>
          </cell>
          <cell r="I159">
            <v>44776</v>
          </cell>
          <cell r="M159" t="str">
            <v>DGEE-DEED-CEE Mané Garrincha</v>
          </cell>
          <cell r="N159" t="str">
            <v>SEME-Gabinete do Secretário</v>
          </cell>
          <cell r="P159" t="str">
            <v>Assessor I</v>
          </cell>
        </row>
        <row r="160">
          <cell r="A160">
            <v>6261060</v>
          </cell>
          <cell r="B160" t="str">
            <v>Decio Menezes Sampaio</v>
          </cell>
          <cell r="C160">
            <v>1</v>
          </cell>
          <cell r="D160" t="str">
            <v>M</v>
          </cell>
          <cell r="E160">
            <v>24714</v>
          </cell>
          <cell r="F160">
            <v>57</v>
          </cell>
          <cell r="G160">
            <v>970961144</v>
          </cell>
          <cell r="H160" t="str">
            <v>deciomenezes6@gmail.com</v>
          </cell>
          <cell r="I160">
            <v>33415</v>
          </cell>
          <cell r="J160" t="str">
            <v>Assistente de Suporte Operacional NIII</v>
          </cell>
          <cell r="L160" t="str">
            <v>QB12</v>
          </cell>
          <cell r="M160" t="str">
            <v>AFASTADO-SUBPREFEITURA DE VILA PRUDENTE</v>
          </cell>
          <cell r="N160" t="str">
            <v>CAF-DS-Divisão de Suprimentos</v>
          </cell>
          <cell r="O160">
            <v>190005050000000</v>
          </cell>
          <cell r="P160" t="str">
            <v/>
          </cell>
        </row>
        <row r="161">
          <cell r="A161">
            <v>8811644</v>
          </cell>
          <cell r="B161" t="str">
            <v>Diego Colucci Pelegrina</v>
          </cell>
          <cell r="C161">
            <v>3</v>
          </cell>
          <cell r="D161" t="str">
            <v>M</v>
          </cell>
          <cell r="E161">
            <v>33875</v>
          </cell>
          <cell r="F161">
            <v>32</v>
          </cell>
          <cell r="G161">
            <v>992033933</v>
          </cell>
          <cell r="H161" t="str">
            <v>didiobane@gmail.com</v>
          </cell>
          <cell r="I161">
            <v>44776</v>
          </cell>
          <cell r="M161" t="str">
            <v>CAF-DCL-Divisão de Contratos e Licitações</v>
          </cell>
          <cell r="N161" t="str">
            <v>SEME-Gabinete do Secretário</v>
          </cell>
          <cell r="P161" t="str">
            <v>Assessor I</v>
          </cell>
        </row>
        <row r="162">
          <cell r="A162">
            <v>9479121</v>
          </cell>
          <cell r="B162" t="str">
            <v>Diego da Silva Lima</v>
          </cell>
          <cell r="C162">
            <v>1</v>
          </cell>
          <cell r="D162" t="str">
            <v>M</v>
          </cell>
          <cell r="E162">
            <v>31589</v>
          </cell>
          <cell r="F162">
            <v>38</v>
          </cell>
          <cell r="G162">
            <v>986784172</v>
          </cell>
          <cell r="H162" t="str">
            <v>diegosafro@outlook.com</v>
          </cell>
          <cell r="I162">
            <v>45708</v>
          </cell>
          <cell r="M162" t="str">
            <v>SEME-Gabinete do Secretário</v>
          </cell>
          <cell r="N162" t="str">
            <v>SEME-Gabinete do Secretário</v>
          </cell>
          <cell r="P162" t="str">
            <v>Assessor IV</v>
          </cell>
        </row>
        <row r="163">
          <cell r="A163">
            <v>5251711</v>
          </cell>
          <cell r="B163" t="str">
            <v>Dineia Mendes de Araujo Cardoso</v>
          </cell>
          <cell r="C163">
            <v>3</v>
          </cell>
          <cell r="D163" t="str">
            <v>F</v>
          </cell>
          <cell r="E163">
            <v>22184</v>
          </cell>
          <cell r="F163">
            <v>64</v>
          </cell>
          <cell r="G163">
            <v>992351014</v>
          </cell>
          <cell r="H163" t="str">
            <v>dineiacardoso@uol.com.br</v>
          </cell>
          <cell r="I163">
            <v>39294</v>
          </cell>
          <cell r="J163" t="str">
            <v>Analista de Informações, Cultura e Desporto NII</v>
          </cell>
          <cell r="K163" t="str">
            <v>Educação Física</v>
          </cell>
          <cell r="L163" t="str">
            <v>QDHS10</v>
          </cell>
          <cell r="M163" t="str">
            <v>DGPE-DGPEL-Jogos da Cidade</v>
          </cell>
          <cell r="N163" t="str">
            <v>DGPE-Depto de Gestão de Políticas e Programas de Esporte e Lazer</v>
          </cell>
          <cell r="O163">
            <v>190001000000000</v>
          </cell>
          <cell r="P163" t="str">
            <v>Assessor II</v>
          </cell>
        </row>
        <row r="164">
          <cell r="A164">
            <v>6099441</v>
          </cell>
          <cell r="B164" t="str">
            <v>Djelza Garcia</v>
          </cell>
          <cell r="C164">
            <v>3</v>
          </cell>
          <cell r="D164" t="str">
            <v>F</v>
          </cell>
          <cell r="E164">
            <v>19315</v>
          </cell>
          <cell r="F164">
            <v>72</v>
          </cell>
          <cell r="G164">
            <v>992811413</v>
          </cell>
          <cell r="H164" t="str">
            <v>djelzagarcia@hotmail.com</v>
          </cell>
          <cell r="I164">
            <v>44776</v>
          </cell>
          <cell r="M164" t="str">
            <v>CAF-DGP-Divisão de Gestão de Pessoas</v>
          </cell>
          <cell r="N164" t="str">
            <v>CAF-DGP-Divisão de Gestão de Pessoas</v>
          </cell>
          <cell r="P164" t="str">
            <v>Assessor II</v>
          </cell>
        </row>
        <row r="165">
          <cell r="A165">
            <v>6242871</v>
          </cell>
          <cell r="B165" t="str">
            <v>Dorcas dos Santos Neres</v>
          </cell>
          <cell r="C165">
            <v>1</v>
          </cell>
          <cell r="D165" t="str">
            <v>F</v>
          </cell>
          <cell r="E165">
            <v>23932</v>
          </cell>
          <cell r="F165">
            <v>59</v>
          </cell>
          <cell r="G165">
            <v>976533613</v>
          </cell>
          <cell r="H165" t="str">
            <v>dorcassatosneres@gmail.com</v>
          </cell>
          <cell r="I165">
            <v>33371</v>
          </cell>
          <cell r="J165" t="str">
            <v>Assistente de Suporte Operacional NIII</v>
          </cell>
          <cell r="L165" t="str">
            <v>QB12</v>
          </cell>
          <cell r="M165" t="str">
            <v>DGEE-DEED-Ginasio Esportivo Darcy Reis</v>
          </cell>
          <cell r="N165" t="str">
            <v>DGEE-DEED-CEE Thomaz Mazzoni</v>
          </cell>
          <cell r="O165">
            <v>190004010250000</v>
          </cell>
          <cell r="P165" t="str">
            <v/>
          </cell>
        </row>
        <row r="166">
          <cell r="A166">
            <v>8960399</v>
          </cell>
          <cell r="B166" t="str">
            <v>Douglas Ferrante de Almeida</v>
          </cell>
          <cell r="C166">
            <v>1</v>
          </cell>
          <cell r="D166" t="str">
            <v>M</v>
          </cell>
          <cell r="E166">
            <v>30189</v>
          </cell>
          <cell r="F166">
            <v>42</v>
          </cell>
          <cell r="G166">
            <v>966580970</v>
          </cell>
          <cell r="H166" t="str">
            <v>douglas_contabil@hotmail.com</v>
          </cell>
          <cell r="I166">
            <v>44680</v>
          </cell>
          <cell r="J166" t="str">
            <v>Assistente Administrativo de Gestão NI</v>
          </cell>
          <cell r="L166" t="str">
            <v>QM1</v>
          </cell>
          <cell r="M166" t="str">
            <v>DGEE-DEED-CEE Arthur Friedenreich</v>
          </cell>
          <cell r="N166" t="str">
            <v>DGEE-DEED-CEE Arthur Friedenreich</v>
          </cell>
          <cell r="O166">
            <v>190004010080000</v>
          </cell>
          <cell r="P166" t="str">
            <v/>
          </cell>
        </row>
        <row r="167">
          <cell r="A167">
            <v>8075034</v>
          </cell>
          <cell r="B167" t="str">
            <v>Douglas Paiva Boromelo</v>
          </cell>
          <cell r="C167">
            <v>2</v>
          </cell>
          <cell r="D167" t="str">
            <v>M</v>
          </cell>
          <cell r="E167">
            <v>30780</v>
          </cell>
          <cell r="F167">
            <v>41</v>
          </cell>
          <cell r="G167">
            <v>975128281</v>
          </cell>
          <cell r="H167" t="str">
            <v>dboromelo@gmail.com</v>
          </cell>
          <cell r="I167">
            <v>45170</v>
          </cell>
          <cell r="J167" t="str">
            <v>Assistente de Suporte Operacional NI</v>
          </cell>
          <cell r="L167" t="str">
            <v>QB5</v>
          </cell>
          <cell r="M167" t="str">
            <v>DGEE-DEED-CEE Flavio Calabresi Conte</v>
          </cell>
          <cell r="N167" t="str">
            <v>DGEE-DEED-CEE Flavio Calabresi Conte</v>
          </cell>
          <cell r="O167">
            <v>190004010120000</v>
          </cell>
        </row>
        <row r="168">
          <cell r="A168">
            <v>6510451</v>
          </cell>
          <cell r="B168" t="str">
            <v>Edimar Cesar Giacometto</v>
          </cell>
          <cell r="C168">
            <v>1</v>
          </cell>
          <cell r="D168" t="str">
            <v>M</v>
          </cell>
          <cell r="E168">
            <v>22749</v>
          </cell>
          <cell r="F168">
            <v>63</v>
          </cell>
          <cell r="G168">
            <v>913379334</v>
          </cell>
          <cell r="H168" t="str">
            <v>cesargiacometto13@gmail.com</v>
          </cell>
          <cell r="I168">
            <v>33862</v>
          </cell>
          <cell r="J168" t="str">
            <v>Assistente de Suporte Operacional NII</v>
          </cell>
          <cell r="L168" t="str">
            <v>QB8</v>
          </cell>
          <cell r="M168" t="str">
            <v>DGEE-DEED-CEE Alfredo Ignácio Trindade</v>
          </cell>
          <cell r="N168" t="str">
            <v>DGEE-DEED-CEE Alfredo Ignácio Trindade</v>
          </cell>
          <cell r="O168">
            <v>190004010070000</v>
          </cell>
          <cell r="P168" t="str">
            <v/>
          </cell>
        </row>
        <row r="169">
          <cell r="A169">
            <v>7794304</v>
          </cell>
          <cell r="B169" t="str">
            <v>Edineia Aparecida Teles</v>
          </cell>
          <cell r="C169">
            <v>1</v>
          </cell>
          <cell r="D169" t="str">
            <v>F</v>
          </cell>
          <cell r="E169">
            <v>23999</v>
          </cell>
          <cell r="F169">
            <v>59</v>
          </cell>
          <cell r="G169">
            <v>948370618</v>
          </cell>
          <cell r="H169" t="str">
            <v>edneiateles@hotmail.com</v>
          </cell>
          <cell r="I169">
            <v>45343</v>
          </cell>
          <cell r="M169" t="str">
            <v>SEME-Gabinete do Secretário</v>
          </cell>
          <cell r="N169" t="str">
            <v>CAF-Coordenação de Administração e Finanças</v>
          </cell>
          <cell r="P169" t="str">
            <v>Assessor I</v>
          </cell>
        </row>
        <row r="170">
          <cell r="A170">
            <v>8890188</v>
          </cell>
          <cell r="B170" t="str">
            <v>Ediran Dias Ferreira</v>
          </cell>
          <cell r="C170">
            <v>2</v>
          </cell>
          <cell r="D170" t="str">
            <v>M</v>
          </cell>
          <cell r="E170">
            <v>24877</v>
          </cell>
          <cell r="F170">
            <v>57</v>
          </cell>
          <cell r="G170">
            <v>967498591</v>
          </cell>
          <cell r="H170" t="str">
            <v>soferreira20166@gmail.com</v>
          </cell>
          <cell r="I170">
            <v>44776</v>
          </cell>
          <cell r="M170" t="str">
            <v>DGEE-DEED-Clube Esportivo Náutico Guarapiranga</v>
          </cell>
          <cell r="N170" t="str">
            <v>DGEE-DEED-Divisão de Gestão de Equipamentos Esportivos Diretos</v>
          </cell>
          <cell r="P170" t="str">
            <v>Assessor II</v>
          </cell>
        </row>
        <row r="171">
          <cell r="A171">
            <v>7594607</v>
          </cell>
          <cell r="B171" t="str">
            <v>Edivan Ribeiro Soares</v>
          </cell>
          <cell r="C171">
            <v>1</v>
          </cell>
          <cell r="D171" t="str">
            <v>M</v>
          </cell>
          <cell r="E171">
            <v>25986</v>
          </cell>
          <cell r="F171">
            <v>54</v>
          </cell>
          <cell r="G171">
            <v>980328672</v>
          </cell>
          <cell r="H171" t="str">
            <v>ersoares3@gmail.com</v>
          </cell>
          <cell r="I171">
            <v>39395</v>
          </cell>
          <cell r="J171" t="str">
            <v>Analista de Informações, Cultura e Desporto NII</v>
          </cell>
          <cell r="K171" t="str">
            <v>Educação Física</v>
          </cell>
          <cell r="L171" t="str">
            <v>QDHS10</v>
          </cell>
          <cell r="M171" t="str">
            <v>DGEE-DEED-CEE Vicente Italo Feola</v>
          </cell>
          <cell r="N171" t="str">
            <v>DGEE-DEED-CEE Vicente Italo Feola</v>
          </cell>
          <cell r="O171">
            <v>190004010260000</v>
          </cell>
          <cell r="P171" t="str">
            <v/>
          </cell>
        </row>
        <row r="172">
          <cell r="A172">
            <v>7410247</v>
          </cell>
          <cell r="B172" t="str">
            <v>Edmilson Goncalves de Lima</v>
          </cell>
          <cell r="C172">
            <v>1</v>
          </cell>
          <cell r="D172" t="str">
            <v>M</v>
          </cell>
          <cell r="E172">
            <v>23670</v>
          </cell>
          <cell r="F172">
            <v>60</v>
          </cell>
          <cell r="G172">
            <v>941756390</v>
          </cell>
          <cell r="H172" t="str">
            <v>congalvesdelimaedmilso@gmail.com</v>
          </cell>
          <cell r="I172">
            <v>38075</v>
          </cell>
          <cell r="J172" t="str">
            <v>Assistente de Suporte Operacional NII</v>
          </cell>
          <cell r="L172" t="str">
            <v>QB10</v>
          </cell>
          <cell r="M172" t="str">
            <v>DGEE-DEED-Estádio Municipal Jack Marin</v>
          </cell>
          <cell r="N172" t="str">
            <v>DGEE-DEED-Divisão de Gestão de Equipamentos Esportivos Diretos</v>
          </cell>
          <cell r="O172">
            <v>190004010000000</v>
          </cell>
          <cell r="P172" t="str">
            <v/>
          </cell>
        </row>
        <row r="173">
          <cell r="A173">
            <v>5808308</v>
          </cell>
          <cell r="B173" t="str">
            <v>Edmilson Jacob</v>
          </cell>
          <cell r="C173">
            <v>3</v>
          </cell>
          <cell r="D173" t="str">
            <v>M</v>
          </cell>
          <cell r="E173">
            <v>22207</v>
          </cell>
          <cell r="F173">
            <v>64</v>
          </cell>
          <cell r="G173">
            <v>983543122</v>
          </cell>
          <cell r="H173" t="str">
            <v>edmilsonjacob@ig.com.br</v>
          </cell>
          <cell r="I173">
            <v>33058</v>
          </cell>
          <cell r="J173" t="str">
            <v>Analista de Saúde - Médico NIV</v>
          </cell>
          <cell r="K173" t="str">
            <v>Ortopedia e Traumatologia</v>
          </cell>
          <cell r="L173" t="str">
            <v>ANSM17</v>
          </cell>
          <cell r="M173" t="str">
            <v>DGEE-DEED-CEE Vicente Italo Feola</v>
          </cell>
          <cell r="N173" t="str">
            <v>DGEE-DEED-CEE Vicente Italo Feola</v>
          </cell>
          <cell r="O173">
            <v>190004010260000</v>
          </cell>
          <cell r="P173" t="str">
            <v/>
          </cell>
        </row>
        <row r="174">
          <cell r="A174">
            <v>6508936</v>
          </cell>
          <cell r="B174" t="str">
            <v>Edmundo Aoyama</v>
          </cell>
          <cell r="C174">
            <v>1</v>
          </cell>
          <cell r="D174" t="str">
            <v>M</v>
          </cell>
          <cell r="E174">
            <v>21089</v>
          </cell>
          <cell r="F174">
            <v>67</v>
          </cell>
          <cell r="G174">
            <v>997018769</v>
          </cell>
          <cell r="H174" t="str">
            <v>edmundoaoyama@gmail.com</v>
          </cell>
          <cell r="I174">
            <v>33850</v>
          </cell>
          <cell r="J174" t="str">
            <v>Profissional de Eng, Arq, Agronomia, Geologia NIII</v>
          </cell>
          <cell r="K174" t="str">
            <v>Engenharia</v>
          </cell>
          <cell r="L174" t="str">
            <v>QEAG14</v>
          </cell>
          <cell r="M174" t="str">
            <v>CAF-DTIC-Divisão de Tecnologia da Informação e Comunicação</v>
          </cell>
          <cell r="N174" t="str">
            <v>CAF-DTIC-Divisão de Tecnologia da Informação e Comunicação</v>
          </cell>
          <cell r="O174">
            <v>190005080000000</v>
          </cell>
          <cell r="P174" t="str">
            <v/>
          </cell>
        </row>
        <row r="175">
          <cell r="A175">
            <v>7568673</v>
          </cell>
          <cell r="B175" t="str">
            <v>Edna Camilo de Lira Souza</v>
          </cell>
          <cell r="C175">
            <v>1</v>
          </cell>
          <cell r="D175" t="str">
            <v>F</v>
          </cell>
          <cell r="E175">
            <v>26328</v>
          </cell>
          <cell r="F175">
            <v>53</v>
          </cell>
          <cell r="G175">
            <v>997794748</v>
          </cell>
          <cell r="H175" t="str">
            <v>edna_delira@hotmail.com</v>
          </cell>
          <cell r="I175">
            <v>39286</v>
          </cell>
          <cell r="J175" t="str">
            <v>Analista de Informações, Cultura e Desporto NII</v>
          </cell>
          <cell r="K175" t="str">
            <v>Educação Física</v>
          </cell>
          <cell r="L175" t="str">
            <v>QDHS10</v>
          </cell>
          <cell r="M175" t="str">
            <v>DGEE-DEED-Balneário Princesa Isabel</v>
          </cell>
          <cell r="N175" t="str">
            <v>DGEE-DEED-Balneário Princesa Isabel</v>
          </cell>
          <cell r="O175">
            <v>190004010050000</v>
          </cell>
          <cell r="P175" t="str">
            <v/>
          </cell>
        </row>
        <row r="176">
          <cell r="A176">
            <v>6322948</v>
          </cell>
          <cell r="B176" t="str">
            <v>Edson Antunes Kolikauskas</v>
          </cell>
          <cell r="C176">
            <v>1</v>
          </cell>
          <cell r="D176" t="str">
            <v>M</v>
          </cell>
          <cell r="E176">
            <v>21465</v>
          </cell>
          <cell r="F176">
            <v>66</v>
          </cell>
          <cell r="G176">
            <v>971222449</v>
          </cell>
          <cell r="H176" t="str">
            <v>edkoli@uol.com.br</v>
          </cell>
          <cell r="I176">
            <v>33554</v>
          </cell>
          <cell r="J176" t="str">
            <v>Analista de Saúde - Médico NIII</v>
          </cell>
          <cell r="K176" t="str">
            <v>Ortopedia e Traumatologia</v>
          </cell>
          <cell r="L176" t="str">
            <v>ANSM14</v>
          </cell>
          <cell r="M176" t="str">
            <v>DGEE-DEED-CEE Vicente Italo Feola</v>
          </cell>
          <cell r="N176" t="str">
            <v>DGEE-DEED-CEE Vicente Italo Feola</v>
          </cell>
          <cell r="O176">
            <v>190004010260000</v>
          </cell>
          <cell r="P176" t="str">
            <v/>
          </cell>
        </row>
        <row r="177">
          <cell r="A177">
            <v>9412034</v>
          </cell>
          <cell r="B177" t="str">
            <v>Edson de Barros Oliveira</v>
          </cell>
          <cell r="C177">
            <v>1</v>
          </cell>
          <cell r="D177" t="str">
            <v>M</v>
          </cell>
          <cell r="E177">
            <v>34118</v>
          </cell>
          <cell r="F177">
            <v>31</v>
          </cell>
          <cell r="G177">
            <v>970386477</v>
          </cell>
          <cell r="H177" t="str">
            <v>edsondebarrosoliveira@gmail.com</v>
          </cell>
          <cell r="I177">
            <v>45523</v>
          </cell>
          <cell r="J177" t="str">
            <v>Analista de Políticas Públicas e Gestão Governamental NI</v>
          </cell>
          <cell r="L177" t="str">
            <v>APPGG1</v>
          </cell>
          <cell r="M177" t="str">
            <v>SEME-Gabinete do Secretário</v>
          </cell>
          <cell r="N177" t="str">
            <v>SGM-SECRETARIA DA GESTÃO</v>
          </cell>
          <cell r="O177">
            <v>130000000000000</v>
          </cell>
        </row>
        <row r="178">
          <cell r="A178">
            <v>8970491</v>
          </cell>
          <cell r="B178" t="str">
            <v>Edson Simoes</v>
          </cell>
          <cell r="C178">
            <v>2</v>
          </cell>
          <cell r="D178" t="str">
            <v>M</v>
          </cell>
          <cell r="E178">
            <v>23760</v>
          </cell>
          <cell r="F178">
            <v>60</v>
          </cell>
          <cell r="G178">
            <v>987082197</v>
          </cell>
          <cell r="H178" t="str">
            <v>edson.simoes.1801@gmail.com</v>
          </cell>
          <cell r="I178">
            <v>44776</v>
          </cell>
          <cell r="M178" t="str">
            <v>DGEE-DEED-Mini Balneário José Maria Whitaker</v>
          </cell>
          <cell r="N178" t="str">
            <v>DGEE-DEED-Mini Balneário José Maria Whitaker</v>
          </cell>
          <cell r="P178" t="str">
            <v>Gestor de Equipamento Público</v>
          </cell>
        </row>
        <row r="179">
          <cell r="A179">
            <v>7613652</v>
          </cell>
          <cell r="B179" t="str">
            <v>Eduardo Adao Rodrigues</v>
          </cell>
          <cell r="C179">
            <v>2</v>
          </cell>
          <cell r="D179" t="str">
            <v>M</v>
          </cell>
          <cell r="E179">
            <v>26844</v>
          </cell>
          <cell r="F179">
            <v>51</v>
          </cell>
          <cell r="G179">
            <v>968966327</v>
          </cell>
          <cell r="H179" t="str">
            <v>eduardorodrigues@prefeitura.sp.gov.br</v>
          </cell>
          <cell r="I179">
            <v>45170</v>
          </cell>
          <cell r="J179" t="str">
            <v>Assistente de Suporte Operacional NI</v>
          </cell>
          <cell r="L179" t="str">
            <v>QB5</v>
          </cell>
          <cell r="M179" t="str">
            <v>DGEE-DEED-Clube Esportivo Náutico Guarapiranga</v>
          </cell>
          <cell r="N179" t="str">
            <v>DGEE-DEED-Clube Esportivo Náutico Guarapiranga</v>
          </cell>
          <cell r="O179">
            <v>190004010380000</v>
          </cell>
        </row>
        <row r="180">
          <cell r="A180">
            <v>6101267</v>
          </cell>
          <cell r="B180" t="str">
            <v>Eduardo Alonso Nannini</v>
          </cell>
          <cell r="C180">
            <v>1</v>
          </cell>
          <cell r="D180" t="str">
            <v>M</v>
          </cell>
          <cell r="E180">
            <v>23791</v>
          </cell>
          <cell r="F180">
            <v>60</v>
          </cell>
          <cell r="G180">
            <v>940159087</v>
          </cell>
          <cell r="H180" t="str">
            <v>ducanannini@uol.com.br</v>
          </cell>
          <cell r="I180">
            <v>33089</v>
          </cell>
          <cell r="J180" t="str">
            <v>Analista de Saúde - Médico NIII</v>
          </cell>
          <cell r="K180" t="str">
            <v>Ortopedia e Traumatologia</v>
          </cell>
          <cell r="L180" t="str">
            <v>ANSM14</v>
          </cell>
          <cell r="M180" t="str">
            <v>DGEE-DEED-Ginasio Esportivo Darcy Reis</v>
          </cell>
          <cell r="N180" t="str">
            <v>DGEE-DEED-Ginasio Esportivo Darcy Reis</v>
          </cell>
          <cell r="O180">
            <v>190004010420000</v>
          </cell>
          <cell r="P180" t="str">
            <v/>
          </cell>
        </row>
        <row r="181">
          <cell r="A181">
            <v>7569572</v>
          </cell>
          <cell r="B181" t="str">
            <v>Eduardo da Cunha Campello</v>
          </cell>
          <cell r="C181">
            <v>1</v>
          </cell>
          <cell r="D181" t="str">
            <v>M</v>
          </cell>
          <cell r="E181">
            <v>29697</v>
          </cell>
          <cell r="F181">
            <v>44</v>
          </cell>
          <cell r="G181">
            <v>960614832</v>
          </cell>
          <cell r="H181" t="str">
            <v>mi6sis@hotmail.com</v>
          </cell>
          <cell r="I181">
            <v>39295</v>
          </cell>
          <cell r="J181" t="str">
            <v>Analista de Informações, Cultura e Desporto NII</v>
          </cell>
          <cell r="K181" t="str">
            <v>Educação Física</v>
          </cell>
          <cell r="L181" t="str">
            <v>QDHS8</v>
          </cell>
          <cell r="M181" t="str">
            <v>DGEE-DEED-CEE Brigadeiro Eduardo Gomes</v>
          </cell>
          <cell r="N181" t="str">
            <v>DGEE-DEED-CEE Brigadeiro Eduardo Gomes</v>
          </cell>
          <cell r="O181">
            <v>190004010100000</v>
          </cell>
          <cell r="P181" t="str">
            <v/>
          </cell>
        </row>
        <row r="182">
          <cell r="A182">
            <v>5157561</v>
          </cell>
          <cell r="B182" t="str">
            <v>Eduardo de Paula Armond</v>
          </cell>
          <cell r="C182">
            <v>2</v>
          </cell>
          <cell r="D182" t="str">
            <v>M</v>
          </cell>
          <cell r="E182">
            <v>19009</v>
          </cell>
          <cell r="F182">
            <v>73</v>
          </cell>
          <cell r="G182">
            <v>960854030</v>
          </cell>
          <cell r="H182" t="str">
            <v>eparmond@gmail.com</v>
          </cell>
          <cell r="I182">
            <v>33360</v>
          </cell>
          <cell r="J182" t="str">
            <v>Assistente de Suporte Operacional NIII</v>
          </cell>
          <cell r="L182" t="str">
            <v>QB12</v>
          </cell>
          <cell r="M182" t="str">
            <v>DGEE-DEED-CEL José Bonifácio</v>
          </cell>
          <cell r="N182" t="str">
            <v>DGEE-DEED-CEL José Bonifácio</v>
          </cell>
          <cell r="O182">
            <v>190004010310000</v>
          </cell>
          <cell r="P182" t="str">
            <v/>
          </cell>
        </row>
        <row r="183">
          <cell r="A183">
            <v>5185939</v>
          </cell>
          <cell r="B183" t="str">
            <v>Eduardo Ferreira dos Santos</v>
          </cell>
          <cell r="C183">
            <v>2</v>
          </cell>
          <cell r="D183" t="str">
            <v>M</v>
          </cell>
          <cell r="E183">
            <v>22218</v>
          </cell>
          <cell r="F183">
            <v>64</v>
          </cell>
          <cell r="G183">
            <v>947872368</v>
          </cell>
          <cell r="H183" t="str">
            <v>eduardo29101960@gmail.com</v>
          </cell>
          <cell r="I183">
            <v>33106</v>
          </cell>
          <cell r="J183" t="str">
            <v>Assistente de Suporte Operacional NII</v>
          </cell>
          <cell r="L183" t="str">
            <v>QB11</v>
          </cell>
          <cell r="M183" t="str">
            <v>DGEE-DEED-CEE Senador José Ermirio de Moraes</v>
          </cell>
          <cell r="N183" t="str">
            <v>DGEE-DEED-CEE Senador José Ermirio de Moraes</v>
          </cell>
          <cell r="O183">
            <v>190004010230000</v>
          </cell>
          <cell r="P183" t="str">
            <v/>
          </cell>
        </row>
        <row r="184">
          <cell r="A184">
            <v>8961930</v>
          </cell>
          <cell r="B184" t="str">
            <v>Eduardo Martins Lourencao</v>
          </cell>
          <cell r="C184">
            <v>1</v>
          </cell>
          <cell r="D184" t="str">
            <v>M</v>
          </cell>
          <cell r="E184">
            <v>29661</v>
          </cell>
          <cell r="F184">
            <v>44</v>
          </cell>
          <cell r="G184">
            <v>989190302</v>
          </cell>
          <cell r="H184" t="str">
            <v>eduardomlourencao@gmail.com</v>
          </cell>
          <cell r="I184">
            <v>44683</v>
          </cell>
          <cell r="J184" t="str">
            <v>Assistente Administrativo de Gestão NI</v>
          </cell>
          <cell r="L184" t="str">
            <v>QM1</v>
          </cell>
          <cell r="M184" t="str">
            <v>DGEE-DEED-CEE Solange Nunes Bibas</v>
          </cell>
          <cell r="N184" t="str">
            <v>DGEE-DEED-CEE Solange Nunes Bibas</v>
          </cell>
          <cell r="O184">
            <v>190004010240000</v>
          </cell>
          <cell r="P184" t="str">
            <v/>
          </cell>
        </row>
        <row r="185">
          <cell r="A185">
            <v>5873622</v>
          </cell>
          <cell r="B185" t="str">
            <v>Eduardo Torzoni</v>
          </cell>
          <cell r="C185">
            <v>2</v>
          </cell>
          <cell r="D185" t="str">
            <v>M</v>
          </cell>
          <cell r="E185">
            <v>24344</v>
          </cell>
          <cell r="F185">
            <v>58</v>
          </cell>
          <cell r="G185">
            <v>981294351</v>
          </cell>
          <cell r="H185" t="str">
            <v>eduardotorzoni@gmail.com</v>
          </cell>
          <cell r="I185">
            <v>33717</v>
          </cell>
          <cell r="J185" t="str">
            <v>Assistente de Suporte Operacional NIII</v>
          </cell>
          <cell r="L185" t="str">
            <v>QB12</v>
          </cell>
          <cell r="M185" t="str">
            <v>DGEE-DEEI-Divisão de Gestão de Equipamentos Esportivos Indiretos</v>
          </cell>
          <cell r="N185" t="str">
            <v>DGEE-DEEI-Divisão de Gestão de Equipamentos Esportivos Indiretos</v>
          </cell>
          <cell r="O185">
            <v>190004020000000</v>
          </cell>
          <cell r="P185" t="str">
            <v>Assessor II</v>
          </cell>
        </row>
        <row r="186">
          <cell r="A186">
            <v>6094317</v>
          </cell>
          <cell r="B186" t="str">
            <v>Elaine Aparecida Monteiro Ferraz Asman</v>
          </cell>
          <cell r="C186">
            <v>1</v>
          </cell>
          <cell r="D186" t="str">
            <v>F</v>
          </cell>
          <cell r="E186">
            <v>24536</v>
          </cell>
          <cell r="F186">
            <v>58</v>
          </cell>
          <cell r="G186">
            <v>984441744</v>
          </cell>
          <cell r="H186" t="str">
            <v>easman@prefeitura.sp.gov.br</v>
          </cell>
          <cell r="I186">
            <v>33056</v>
          </cell>
          <cell r="J186" t="str">
            <v>Assistente Administrativo de Gestão NII</v>
          </cell>
          <cell r="L186" t="str">
            <v>QM15</v>
          </cell>
          <cell r="M186" t="str">
            <v>DGEE-DEED-CEE Alfredo Ignácio Trindade</v>
          </cell>
          <cell r="N186" t="str">
            <v>DGEE-DEED-CEE Alfredo Ignácio Trindade</v>
          </cell>
          <cell r="O186">
            <v>190004010070000</v>
          </cell>
          <cell r="P186" t="str">
            <v/>
          </cell>
        </row>
        <row r="187">
          <cell r="A187">
            <v>8380171</v>
          </cell>
          <cell r="B187" t="str">
            <v>Elaine Correa Pereira Pinto</v>
          </cell>
          <cell r="C187">
            <v>3</v>
          </cell>
          <cell r="D187" t="str">
            <v>F</v>
          </cell>
          <cell r="E187">
            <v>26795</v>
          </cell>
          <cell r="F187">
            <v>52</v>
          </cell>
          <cell r="G187">
            <v>999558962</v>
          </cell>
          <cell r="H187" t="str">
            <v>elaine.correapereira@hotmail.com</v>
          </cell>
          <cell r="I187">
            <v>44776</v>
          </cell>
          <cell r="M187" t="str">
            <v>DGEE-DEED-CEE Vicente Italo Feola</v>
          </cell>
          <cell r="N187" t="str">
            <v>DGEE-DEED-CEE Vicente Italo Feola</v>
          </cell>
          <cell r="P187" t="str">
            <v>Gestor de Equipamento Público</v>
          </cell>
        </row>
        <row r="188">
          <cell r="A188">
            <v>7364121</v>
          </cell>
          <cell r="B188" t="str">
            <v>Elaine de Cassia Benedito</v>
          </cell>
          <cell r="C188">
            <v>2</v>
          </cell>
          <cell r="D188" t="str">
            <v>F</v>
          </cell>
          <cell r="E188">
            <v>28310</v>
          </cell>
          <cell r="F188">
            <v>47</v>
          </cell>
          <cell r="G188">
            <v>973144695</v>
          </cell>
          <cell r="H188" t="str">
            <v>elainebenedito@hotmail.com</v>
          </cell>
          <cell r="I188">
            <v>39295</v>
          </cell>
          <cell r="J188" t="str">
            <v>Analista de Informações, Cultura e Desporto NII</v>
          </cell>
          <cell r="K188" t="str">
            <v>Educação Física</v>
          </cell>
          <cell r="L188" t="str">
            <v>QDHS10</v>
          </cell>
          <cell r="M188" t="str">
            <v>DGPE-DGPEL-Corrida de Rua</v>
          </cell>
          <cell r="N188" t="str">
            <v>DGPE-Depto de Gestão de Políticas e Programas de Esporte e Lazer</v>
          </cell>
          <cell r="O188">
            <v>190001000000000</v>
          </cell>
          <cell r="P188" t="str">
            <v/>
          </cell>
        </row>
        <row r="189">
          <cell r="A189">
            <v>6024653</v>
          </cell>
          <cell r="B189" t="str">
            <v>Eliana Carillo Sevo Leitao</v>
          </cell>
          <cell r="C189">
            <v>1</v>
          </cell>
          <cell r="D189" t="str">
            <v>F</v>
          </cell>
          <cell r="E189">
            <v>21122</v>
          </cell>
          <cell r="F189">
            <v>67</v>
          </cell>
          <cell r="G189">
            <v>989191253</v>
          </cell>
          <cell r="H189" t="str">
            <v>eli_indigo@hotmail.com</v>
          </cell>
          <cell r="I189">
            <v>32762</v>
          </cell>
          <cell r="J189" t="str">
            <v>Assistente Administrativo de Gestão NII</v>
          </cell>
          <cell r="L189" t="str">
            <v>QM15</v>
          </cell>
          <cell r="M189" t="str">
            <v>DGEE-DEED-Centro Esp Rec e Educ do Trabalhador-CERET</v>
          </cell>
          <cell r="N189" t="str">
            <v>DGEE-DEED-Centro Esp Rec e Educ do Trabalhador-CERET</v>
          </cell>
          <cell r="O189">
            <v>190004050000000</v>
          </cell>
          <cell r="P189" t="str">
            <v/>
          </cell>
        </row>
        <row r="190">
          <cell r="A190">
            <v>7613911</v>
          </cell>
          <cell r="B190" t="str">
            <v>Elias Marques</v>
          </cell>
          <cell r="C190">
            <v>2</v>
          </cell>
          <cell r="D190" t="str">
            <v>M</v>
          </cell>
          <cell r="E190">
            <v>26267</v>
          </cell>
          <cell r="F190">
            <v>53</v>
          </cell>
          <cell r="G190">
            <v>982681364</v>
          </cell>
          <cell r="H190" t="str">
            <v>pedromarques2002.vl@gmail.com</v>
          </cell>
          <cell r="I190">
            <v>45292</v>
          </cell>
          <cell r="J190" t="str">
            <v>Assistente de Suporte Operacional NII</v>
          </cell>
          <cell r="L190" t="str">
            <v>QB12</v>
          </cell>
          <cell r="M190" t="str">
            <v>DGEE-DEED-Centro Esp Rec e Educ do Trabalhador-CERET</v>
          </cell>
          <cell r="N190" t="str">
            <v>DGEE-DEED-Centro Esp Rec e Educ do Trabalhador-CERET</v>
          </cell>
          <cell r="O190">
            <v>190004010370000</v>
          </cell>
        </row>
        <row r="191">
          <cell r="A191">
            <v>7334427</v>
          </cell>
          <cell r="B191" t="str">
            <v>Eliete Rocha Nunes</v>
          </cell>
          <cell r="C191">
            <v>1</v>
          </cell>
          <cell r="D191" t="str">
            <v>F</v>
          </cell>
          <cell r="E191">
            <v>30032</v>
          </cell>
          <cell r="F191">
            <v>43</v>
          </cell>
          <cell r="G191">
            <v>959997123</v>
          </cell>
          <cell r="H191" t="str">
            <v>elylegal@yahoo.com.br</v>
          </cell>
          <cell r="I191">
            <v>37746</v>
          </cell>
          <cell r="J191" t="str">
            <v>Assistente Administrativo de Gestão NII</v>
          </cell>
          <cell r="L191" t="str">
            <v>QM11</v>
          </cell>
          <cell r="M191" t="str">
            <v>CAF-DGP-Divisão de Gestão de Pessoas</v>
          </cell>
          <cell r="N191" t="str">
            <v>CAF-DGP-Divisão de Gestão de Pessoas</v>
          </cell>
          <cell r="O191">
            <v>190005070000000</v>
          </cell>
          <cell r="P191" t="str">
            <v>Assessor I</v>
          </cell>
        </row>
        <row r="192">
          <cell r="A192">
            <v>5743761</v>
          </cell>
          <cell r="B192" t="str">
            <v>Elinaldo Vieira dos Santos</v>
          </cell>
          <cell r="C192">
            <v>2</v>
          </cell>
          <cell r="D192" t="str">
            <v>M</v>
          </cell>
          <cell r="E192">
            <v>24765</v>
          </cell>
          <cell r="F192">
            <v>57</v>
          </cell>
          <cell r="G192">
            <v>977180197</v>
          </cell>
          <cell r="H192" t="str">
            <v>elichurrasqueiro@gmail.com</v>
          </cell>
          <cell r="I192">
            <v>33002</v>
          </cell>
          <cell r="J192" t="str">
            <v>Assistente de Suporte Operacional NII</v>
          </cell>
          <cell r="L192" t="str">
            <v>QB10</v>
          </cell>
          <cell r="M192" t="str">
            <v>DGEE-DEED-CEL André Vital Ribeiro Soares</v>
          </cell>
          <cell r="N192" t="str">
            <v>DGEE-DEED-CEL André Vital Ribeiro Soares</v>
          </cell>
          <cell r="O192">
            <v>190004010270000</v>
          </cell>
          <cell r="P192" t="str">
            <v/>
          </cell>
        </row>
        <row r="193">
          <cell r="A193">
            <v>7932162</v>
          </cell>
          <cell r="B193" t="str">
            <v>Elisangela Maria Adriano</v>
          </cell>
          <cell r="C193">
            <v>1</v>
          </cell>
          <cell r="D193" t="str">
            <v>F</v>
          </cell>
          <cell r="E193">
            <v>26507</v>
          </cell>
          <cell r="F193">
            <v>52</v>
          </cell>
          <cell r="G193">
            <v>981747719</v>
          </cell>
          <cell r="H193" t="str">
            <v>elisangelaadriano72@gmail.com</v>
          </cell>
          <cell r="I193">
            <v>40418</v>
          </cell>
          <cell r="J193" t="str">
            <v>Analista de Informações, Cultura e Desporto NII</v>
          </cell>
          <cell r="K193" t="str">
            <v>Educação Física</v>
          </cell>
          <cell r="L193" t="str">
            <v>QDHS8</v>
          </cell>
          <cell r="M193" t="str">
            <v>DGEA-Departamento de Gestão do Esporte de Alto Rendimento</v>
          </cell>
          <cell r="N193" t="str">
            <v>DGEA-Departamento de Gestão do Esporte de Alto Rendimento</v>
          </cell>
          <cell r="O193">
            <v>190002000000000</v>
          </cell>
        </row>
        <row r="194">
          <cell r="A194">
            <v>7614047</v>
          </cell>
          <cell r="B194" t="str">
            <v>Elisivaldo Fernandes</v>
          </cell>
          <cell r="C194">
            <v>3</v>
          </cell>
          <cell r="D194" t="str">
            <v>M</v>
          </cell>
          <cell r="E194">
            <v>21431</v>
          </cell>
          <cell r="F194">
            <v>66</v>
          </cell>
          <cell r="G194">
            <v>995212166</v>
          </cell>
          <cell r="H194" t="str">
            <v>elizivaldo1958@gmail.com</v>
          </cell>
          <cell r="I194">
            <v>45170</v>
          </cell>
          <cell r="J194" t="str">
            <v>Assistente de Suporte Operacional</v>
          </cell>
          <cell r="L194" t="str">
            <v>QBA</v>
          </cell>
          <cell r="M194" t="str">
            <v>DGEE-DEED-CEL Juscelino Kubitschek</v>
          </cell>
          <cell r="N194" t="str">
            <v>DGEE-DEED-CEL Juscelino Kubitschek</v>
          </cell>
          <cell r="O194">
            <v>190004010330000</v>
          </cell>
        </row>
        <row r="195">
          <cell r="A195">
            <v>7565682</v>
          </cell>
          <cell r="B195" t="str">
            <v>Elizabeth Cristina Nakasato Akamine</v>
          </cell>
          <cell r="C195">
            <v>5</v>
          </cell>
          <cell r="D195" t="str">
            <v>F</v>
          </cell>
          <cell r="E195">
            <v>24295</v>
          </cell>
          <cell r="F195">
            <v>58</v>
          </cell>
          <cell r="G195">
            <v>933538224</v>
          </cell>
          <cell r="H195" t="str">
            <v>bethakamine07@gmail.com</v>
          </cell>
          <cell r="I195">
            <v>44776</v>
          </cell>
          <cell r="M195" t="str">
            <v>SEME-Gabinete do Secretário</v>
          </cell>
          <cell r="N195" t="str">
            <v>SEME-Gabinete do Secretário</v>
          </cell>
          <cell r="P195" t="str">
            <v>Assessor IV</v>
          </cell>
        </row>
        <row r="196">
          <cell r="A196">
            <v>8587078</v>
          </cell>
          <cell r="B196" t="str">
            <v>Elizanias Joaquim dos Santos</v>
          </cell>
          <cell r="C196">
            <v>2</v>
          </cell>
          <cell r="D196" t="str">
            <v>M</v>
          </cell>
          <cell r="E196">
            <v>28758</v>
          </cell>
          <cell r="F196">
            <v>46</v>
          </cell>
          <cell r="G196">
            <v>993910577</v>
          </cell>
          <cell r="H196" t="str">
            <v>elizanias25@yahoo.com.br</v>
          </cell>
          <cell r="I196">
            <v>44776</v>
          </cell>
          <cell r="M196" t="str">
            <v>DGEE-DEED-CEL André Vital Ribeiro Soares</v>
          </cell>
          <cell r="N196" t="str">
            <v>DGEE-DEED-CEL André Vital Ribeiro Soares</v>
          </cell>
          <cell r="P196" t="str">
            <v>Gestor de Equipamento Público</v>
          </cell>
        </row>
        <row r="197">
          <cell r="A197">
            <v>6250416</v>
          </cell>
          <cell r="B197" t="str">
            <v>Elizeu dos Santos Lorena</v>
          </cell>
          <cell r="C197">
            <v>1</v>
          </cell>
          <cell r="D197" t="str">
            <v>M</v>
          </cell>
          <cell r="E197">
            <v>24094</v>
          </cell>
          <cell r="F197">
            <v>59</v>
          </cell>
          <cell r="G197">
            <v>980343456</v>
          </cell>
          <cell r="H197" t="str">
            <v>elizeuslorena@gmail.com</v>
          </cell>
          <cell r="I197">
            <v>33395</v>
          </cell>
          <cell r="J197" t="str">
            <v>Assistente de Suporte Operacional NII</v>
          </cell>
          <cell r="L197" t="str">
            <v>QB11</v>
          </cell>
          <cell r="M197" t="str">
            <v>DGEE-DEED-CEE Joerg Bruder</v>
          </cell>
          <cell r="N197" t="str">
            <v>DGEE-DEED-CEE Joerg Bruder</v>
          </cell>
          <cell r="O197">
            <v>190004010150000</v>
          </cell>
          <cell r="P197" t="str">
            <v/>
          </cell>
        </row>
        <row r="198">
          <cell r="A198">
            <v>8870659</v>
          </cell>
          <cell r="B198" t="str">
            <v>Emerson Torres do Nascimento</v>
          </cell>
          <cell r="C198">
            <v>2</v>
          </cell>
          <cell r="D198" t="str">
            <v>M</v>
          </cell>
          <cell r="E198">
            <v>28505</v>
          </cell>
          <cell r="F198">
            <v>47</v>
          </cell>
          <cell r="G198">
            <v>955774924</v>
          </cell>
          <cell r="H198" t="str">
            <v>emersontn@terra.com.br</v>
          </cell>
          <cell r="I198">
            <v>44776</v>
          </cell>
          <cell r="M198" t="str">
            <v>DGEE-DEED-CEE Thomaz Mazzoni</v>
          </cell>
          <cell r="N198" t="str">
            <v>DGEE-DEED-CEE Thomaz Mazzoni</v>
          </cell>
          <cell r="P198" t="str">
            <v>Gestor de Equipamento Público</v>
          </cell>
        </row>
        <row r="199">
          <cell r="A199">
            <v>4799941</v>
          </cell>
          <cell r="B199" t="str">
            <v>Emilio Pazzini Neto</v>
          </cell>
          <cell r="C199">
            <v>4</v>
          </cell>
          <cell r="D199" t="str">
            <v>M</v>
          </cell>
          <cell r="E199">
            <v>21288</v>
          </cell>
          <cell r="F199">
            <v>67</v>
          </cell>
          <cell r="G199">
            <v>976321179</v>
          </cell>
          <cell r="H199" t="str">
            <v>epazzini@prefeitura.sp.gov.br</v>
          </cell>
          <cell r="I199">
            <v>35741</v>
          </cell>
          <cell r="J199" t="str">
            <v>Analista de Planej e Desenv Organizacional NIV</v>
          </cell>
          <cell r="K199" t="str">
            <v>Ciências Contábeis</v>
          </cell>
          <cell r="L199" t="str">
            <v>QGAS16</v>
          </cell>
          <cell r="M199" t="str">
            <v>CAF-DPOF- Divisão de Planejamento Orçamentário e Financeiro</v>
          </cell>
          <cell r="N199" t="str">
            <v>CAF-Coordenação de Administração e Finanças</v>
          </cell>
          <cell r="O199">
            <v>190005000000000</v>
          </cell>
          <cell r="P199" t="str">
            <v>Diretor I</v>
          </cell>
        </row>
        <row r="200">
          <cell r="A200">
            <v>8960836</v>
          </cell>
          <cell r="B200" t="str">
            <v>Eneas Cardoso Figueiredo</v>
          </cell>
          <cell r="C200">
            <v>1</v>
          </cell>
          <cell r="D200" t="str">
            <v>M</v>
          </cell>
          <cell r="E200">
            <v>25567</v>
          </cell>
          <cell r="F200">
            <v>55</v>
          </cell>
          <cell r="G200">
            <v>994555879</v>
          </cell>
          <cell r="H200" t="str">
            <v>eneascf@gmail.com</v>
          </cell>
          <cell r="I200">
            <v>44683</v>
          </cell>
          <cell r="J200" t="str">
            <v>Assistente Administrativo de Gestão NI</v>
          </cell>
          <cell r="L200" t="str">
            <v>QM1</v>
          </cell>
          <cell r="M200" t="str">
            <v>DGEE-DEED-CEE Mané Garrincha</v>
          </cell>
          <cell r="N200" t="str">
            <v>DGEE-DEED-CEE Mané Garrincha</v>
          </cell>
          <cell r="O200">
            <v>190004010170000</v>
          </cell>
          <cell r="P200" t="str">
            <v/>
          </cell>
        </row>
        <row r="201">
          <cell r="A201">
            <v>5346436</v>
          </cell>
          <cell r="B201" t="str">
            <v>Enio Jose de Morais</v>
          </cell>
          <cell r="C201">
            <v>4</v>
          </cell>
          <cell r="D201" t="str">
            <v>M</v>
          </cell>
          <cell r="E201">
            <v>19544</v>
          </cell>
          <cell r="F201">
            <v>71</v>
          </cell>
          <cell r="G201">
            <v>959349588</v>
          </cell>
          <cell r="H201" t="str">
            <v>eniojosedemorais@hotmail.com</v>
          </cell>
          <cell r="I201">
            <v>44776</v>
          </cell>
          <cell r="M201" t="str">
            <v>DGEE-DEED-Mini Balneário Ministro Sinésio Rocha</v>
          </cell>
          <cell r="N201" t="str">
            <v>CAF-Coordenação de Administração e Finanças</v>
          </cell>
          <cell r="P201" t="str">
            <v>Assessor I</v>
          </cell>
        </row>
        <row r="202">
          <cell r="A202">
            <v>7289618</v>
          </cell>
          <cell r="B202" t="str">
            <v>Erica Veneziani Leite</v>
          </cell>
          <cell r="C202">
            <v>1</v>
          </cell>
          <cell r="D202" t="str">
            <v>F</v>
          </cell>
          <cell r="E202">
            <v>28923</v>
          </cell>
          <cell r="F202">
            <v>46</v>
          </cell>
          <cell r="G202">
            <v>995155263</v>
          </cell>
          <cell r="H202" t="str">
            <v>ericaveneziani@yahoo.com.br</v>
          </cell>
          <cell r="I202">
            <v>37656</v>
          </cell>
          <cell r="J202" t="str">
            <v>Assistente Administrativo de Gestão NI</v>
          </cell>
          <cell r="L202" t="str">
            <v>QM10</v>
          </cell>
          <cell r="M202" t="str">
            <v>DGEE-DEED-CEE Salim Farah Maluf</v>
          </cell>
          <cell r="N202" t="str">
            <v>DGEE-DEED-CEE Salim Farah Maluf</v>
          </cell>
          <cell r="O202">
            <v>190004010220000</v>
          </cell>
          <cell r="P202" t="str">
            <v/>
          </cell>
        </row>
        <row r="203">
          <cell r="A203">
            <v>7287631</v>
          </cell>
          <cell r="B203" t="str">
            <v>Erick Pantaleao Carotini</v>
          </cell>
          <cell r="C203">
            <v>1</v>
          </cell>
          <cell r="D203" t="str">
            <v>M</v>
          </cell>
          <cell r="E203">
            <v>26059</v>
          </cell>
          <cell r="F203">
            <v>54</v>
          </cell>
          <cell r="G203">
            <v>952783907</v>
          </cell>
          <cell r="H203" t="str">
            <v>ecarotini@hotmail.com</v>
          </cell>
          <cell r="I203">
            <v>37650</v>
          </cell>
          <cell r="J203" t="str">
            <v>Assistente Administrativo de Gestão NI</v>
          </cell>
          <cell r="L203" t="str">
            <v>QM9</v>
          </cell>
          <cell r="M203" t="str">
            <v>DGEE-DEEI-Divisão de Gestão de Equipamentos Esportivos Indiretos</v>
          </cell>
          <cell r="N203" t="str">
            <v>DGEE-Departamento de Gestão de Equipamentos Esportivos</v>
          </cell>
          <cell r="O203">
            <v>190004000000000</v>
          </cell>
          <cell r="P203" t="str">
            <v>Assessor I</v>
          </cell>
        </row>
        <row r="204">
          <cell r="A204">
            <v>5856396</v>
          </cell>
          <cell r="B204" t="str">
            <v>Erli Soares Pereira</v>
          </cell>
          <cell r="C204">
            <v>2</v>
          </cell>
          <cell r="D204" t="str">
            <v>F</v>
          </cell>
          <cell r="E204">
            <v>23625</v>
          </cell>
          <cell r="F204">
            <v>60</v>
          </cell>
          <cell r="G204">
            <v>973223595</v>
          </cell>
          <cell r="H204" t="str">
            <v>elisoarespereira029@gmail.com</v>
          </cell>
          <cell r="I204">
            <v>33487</v>
          </cell>
          <cell r="J204" t="str">
            <v>Assistente de Suporte Operacional NII</v>
          </cell>
          <cell r="L204" t="str">
            <v>QB9</v>
          </cell>
          <cell r="M204" t="str">
            <v>DGEE-DEED-CEE Vicente Italo Feola</v>
          </cell>
          <cell r="N204" t="str">
            <v>DGEE-DEED-CEE Vicente Italo Feola</v>
          </cell>
          <cell r="O204">
            <v>190004010260000</v>
          </cell>
          <cell r="P204" t="str">
            <v/>
          </cell>
        </row>
        <row r="205">
          <cell r="A205">
            <v>8860483</v>
          </cell>
          <cell r="B205" t="str">
            <v>Eunice Correa de Mello Nogueira</v>
          </cell>
          <cell r="C205">
            <v>2</v>
          </cell>
          <cell r="D205" t="str">
            <v>F</v>
          </cell>
          <cell r="E205">
            <v>23025</v>
          </cell>
          <cell r="F205">
            <v>62</v>
          </cell>
          <cell r="G205">
            <v>951044014</v>
          </cell>
          <cell r="H205" t="str">
            <v>nipitty@gmail.com</v>
          </cell>
          <cell r="I205">
            <v>44776</v>
          </cell>
          <cell r="M205" t="str">
            <v>DGEE-DEED-CEE Thomaz Mazzoni</v>
          </cell>
          <cell r="N205" t="str">
            <v>DGEE-DEED-Divisão de Gestão de Equipamentos Esportivos Diretos</v>
          </cell>
          <cell r="P205" t="str">
            <v>Assessor I</v>
          </cell>
        </row>
        <row r="206">
          <cell r="A206">
            <v>5859697</v>
          </cell>
          <cell r="B206" t="str">
            <v>Eunice Gomes Toledo</v>
          </cell>
          <cell r="C206">
            <v>2</v>
          </cell>
          <cell r="D206" t="str">
            <v>F</v>
          </cell>
          <cell r="E206">
            <v>23229</v>
          </cell>
          <cell r="F206">
            <v>61</v>
          </cell>
          <cell r="G206">
            <v>963258210</v>
          </cell>
          <cell r="H206" t="str">
            <v>nica09toledo@gmail.com</v>
          </cell>
          <cell r="I206">
            <v>33387</v>
          </cell>
          <cell r="J206" t="str">
            <v>Assistente de Suporte Operacional NIII</v>
          </cell>
          <cell r="L206" t="str">
            <v>QB12</v>
          </cell>
          <cell r="M206" t="str">
            <v>DGEE-DEED-CEL André Vital Ribeiro Soares</v>
          </cell>
          <cell r="N206" t="str">
            <v>DGEE-DEED-CEL André Vital Ribeiro Soares</v>
          </cell>
          <cell r="O206">
            <v>190004010270000</v>
          </cell>
          <cell r="P206" t="str">
            <v/>
          </cell>
        </row>
        <row r="207">
          <cell r="A207">
            <v>7568665</v>
          </cell>
          <cell r="B207" t="str">
            <v>Everton Ricardo Domingos dos Santos</v>
          </cell>
          <cell r="C207">
            <v>1</v>
          </cell>
          <cell r="D207" t="str">
            <v>M</v>
          </cell>
          <cell r="E207">
            <v>29992</v>
          </cell>
          <cell r="F207">
            <v>43</v>
          </cell>
          <cell r="G207">
            <v>999059907</v>
          </cell>
          <cell r="H207" t="str">
            <v>everton_rsantos@hotmail.com</v>
          </cell>
          <cell r="I207">
            <v>39286</v>
          </cell>
          <cell r="J207" t="str">
            <v>Analista de Informações, Cultura e Desporto NII</v>
          </cell>
          <cell r="K207" t="str">
            <v>Educação Física</v>
          </cell>
          <cell r="L207" t="str">
            <v>QDHS9</v>
          </cell>
          <cell r="M207" t="str">
            <v>DGPE-DGPP-Divisão de Gestão de Programas e Projetos</v>
          </cell>
          <cell r="N207" t="str">
            <v>DGPE-Depto de Gestão de Políticas e Programas de Esporte e Lazer</v>
          </cell>
          <cell r="O207">
            <v>190001000000000</v>
          </cell>
          <cell r="P207" t="str">
            <v>Assessor II</v>
          </cell>
        </row>
        <row r="208">
          <cell r="A208">
            <v>5856370</v>
          </cell>
          <cell r="B208" t="str">
            <v>Experdito Lopes da Silva</v>
          </cell>
          <cell r="C208">
            <v>2</v>
          </cell>
          <cell r="D208" t="str">
            <v>M</v>
          </cell>
          <cell r="E208">
            <v>23988</v>
          </cell>
          <cell r="F208">
            <v>59</v>
          </cell>
          <cell r="G208">
            <v>991932207</v>
          </cell>
          <cell r="H208" t="str">
            <v>expeditoexpedito139@gmail.com</v>
          </cell>
          <cell r="I208">
            <v>33371</v>
          </cell>
          <cell r="J208" t="str">
            <v>Assistente de Suporte Operacional NII</v>
          </cell>
          <cell r="L208" t="str">
            <v>QB10</v>
          </cell>
          <cell r="M208" t="str">
            <v>DGEE-DEED-CEE Oswaldo Brandão</v>
          </cell>
          <cell r="N208" t="str">
            <v>DGEE-DEED-CEE Oswaldo Brandão</v>
          </cell>
          <cell r="O208">
            <v>190004010180000</v>
          </cell>
          <cell r="P208" t="str">
            <v/>
          </cell>
        </row>
        <row r="209">
          <cell r="A209">
            <v>9281126</v>
          </cell>
          <cell r="B209" t="str">
            <v>Fabiana Rodrigues Pimenta</v>
          </cell>
          <cell r="C209">
            <v>1</v>
          </cell>
          <cell r="D209" t="str">
            <v>F</v>
          </cell>
          <cell r="E209">
            <v>33446</v>
          </cell>
          <cell r="F209">
            <v>33</v>
          </cell>
          <cell r="G209">
            <v>989707714</v>
          </cell>
          <cell r="H209" t="str">
            <v>rodrigues.fabiana@outlook.com.br</v>
          </cell>
          <cell r="I209">
            <v>45293</v>
          </cell>
          <cell r="J209" t="str">
            <v>Assistente Administrativo de Gestão NI</v>
          </cell>
          <cell r="L209" t="str">
            <v>QM1</v>
          </cell>
          <cell r="M209" t="str">
            <v>CAF-DPC-Divisão de Prestação de Contas</v>
          </cell>
          <cell r="N209" t="str">
            <v>CAF-DPC-Divisão de Prestação de Contas</v>
          </cell>
          <cell r="O209">
            <v>190005030000000</v>
          </cell>
        </row>
        <row r="210">
          <cell r="A210">
            <v>7363893</v>
          </cell>
          <cell r="B210" t="str">
            <v>Fabio Bergstrom Lourenco</v>
          </cell>
          <cell r="C210">
            <v>2</v>
          </cell>
          <cell r="D210" t="str">
            <v>M</v>
          </cell>
          <cell r="E210">
            <v>24151</v>
          </cell>
          <cell r="F210">
            <v>59</v>
          </cell>
          <cell r="G210">
            <v>989298073</v>
          </cell>
          <cell r="H210" t="str">
            <v>fabioesportes@uol.com.br</v>
          </cell>
          <cell r="I210">
            <v>39839</v>
          </cell>
          <cell r="J210" t="str">
            <v>Analista de Informações, Cultura e Desporto NII</v>
          </cell>
          <cell r="K210" t="str">
            <v>Educação Física</v>
          </cell>
          <cell r="L210" t="str">
            <v>QDHS8</v>
          </cell>
          <cell r="M210" t="str">
            <v>DGEE-DEED-Balneário Jalisco</v>
          </cell>
          <cell r="N210" t="str">
            <v>DGEE-DEED-Balneário Jalisco</v>
          </cell>
          <cell r="O210">
            <v>190004010030000</v>
          </cell>
          <cell r="P210" t="str">
            <v/>
          </cell>
        </row>
        <row r="211">
          <cell r="A211">
            <v>8125431</v>
          </cell>
          <cell r="B211" t="str">
            <v>Fabio de Oliveira Pereira</v>
          </cell>
          <cell r="C211">
            <v>3</v>
          </cell>
          <cell r="D211" t="str">
            <v>M</v>
          </cell>
          <cell r="E211">
            <v>28877</v>
          </cell>
          <cell r="F211">
            <v>46</v>
          </cell>
          <cell r="G211">
            <v>980559596</v>
          </cell>
          <cell r="H211" t="str">
            <v>profabio22@hotmail.com</v>
          </cell>
          <cell r="I211">
            <v>44776</v>
          </cell>
          <cell r="M211" t="str">
            <v>DGPE-DGPEL-Corrida de Rua</v>
          </cell>
          <cell r="N211" t="str">
            <v>DGPAR-Departamento de Gestão de Parcerias</v>
          </cell>
          <cell r="P211" t="str">
            <v>Assessor II</v>
          </cell>
        </row>
        <row r="212">
          <cell r="A212">
            <v>3150933</v>
          </cell>
          <cell r="B212" t="str">
            <v>Fabio Lazzari Junior</v>
          </cell>
          <cell r="C212">
            <v>1</v>
          </cell>
          <cell r="D212" t="str">
            <v>M</v>
          </cell>
          <cell r="E212">
            <v>21654</v>
          </cell>
          <cell r="F212">
            <v>66</v>
          </cell>
          <cell r="G212">
            <v>996217701</v>
          </cell>
          <cell r="H212" t="str">
            <v>lazzari@saopaulo.sp.leg.br</v>
          </cell>
          <cell r="I212">
            <v>29587</v>
          </cell>
          <cell r="J212" t="str">
            <v>Assistente Administrativo de Gestão</v>
          </cell>
          <cell r="L212" t="str">
            <v>QMA</v>
          </cell>
          <cell r="M212" t="str">
            <v>AFASTADO-CMSP</v>
          </cell>
          <cell r="N212" t="str">
            <v xml:space="preserve">SECRETARIA MUNICIPAL DE ESPORTES E LAZER </v>
          </cell>
          <cell r="O212">
            <v>190000000000000</v>
          </cell>
          <cell r="P212" t="str">
            <v/>
          </cell>
        </row>
        <row r="213">
          <cell r="A213">
            <v>7568401</v>
          </cell>
          <cell r="B213" t="str">
            <v>Fabio Parpineli de Araujo</v>
          </cell>
          <cell r="C213">
            <v>1</v>
          </cell>
          <cell r="D213" t="str">
            <v>M</v>
          </cell>
          <cell r="E213">
            <v>28589</v>
          </cell>
          <cell r="F213">
            <v>47</v>
          </cell>
          <cell r="G213">
            <v>988540273</v>
          </cell>
          <cell r="H213" t="str">
            <v>fabioparpineli@yahoo.com.br</v>
          </cell>
          <cell r="I213">
            <v>39282</v>
          </cell>
          <cell r="J213" t="str">
            <v>Analista de Informações, Cultura e Desporto NII</v>
          </cell>
          <cell r="K213" t="str">
            <v>Educação Física</v>
          </cell>
          <cell r="L213" t="str">
            <v>QDHS10</v>
          </cell>
          <cell r="M213" t="str">
            <v>DGEE-DEED-CEE Salim Farah Maluf/CEE Vicente Italo Feola</v>
          </cell>
          <cell r="N213" t="str">
            <v>DGEE-DEED-CEE Salim Farah Maluf</v>
          </cell>
          <cell r="O213">
            <v>190004010220000</v>
          </cell>
          <cell r="P213" t="str">
            <v/>
          </cell>
        </row>
        <row r="214">
          <cell r="A214">
            <v>7705549</v>
          </cell>
          <cell r="B214" t="str">
            <v>Fabio Rodrigo Brandao</v>
          </cell>
          <cell r="C214">
            <v>1</v>
          </cell>
          <cell r="D214" t="str">
            <v>M</v>
          </cell>
          <cell r="E214">
            <v>30247</v>
          </cell>
          <cell r="F214">
            <v>42</v>
          </cell>
          <cell r="G214">
            <v>981099312</v>
          </cell>
          <cell r="H214" t="str">
            <v>fbrandao23@hotmail.com</v>
          </cell>
          <cell r="I214">
            <v>39510</v>
          </cell>
          <cell r="J214" t="str">
            <v>Analista de Informações, Cultura e Desporto NII</v>
          </cell>
          <cell r="K214" t="str">
            <v>Educação Física</v>
          </cell>
          <cell r="L214" t="str">
            <v>QDHS10</v>
          </cell>
          <cell r="M214" t="str">
            <v>DGEE-DEED-Mini Balneário Ministro Sinésio Rocha</v>
          </cell>
          <cell r="N214" t="str">
            <v>DGEE-DEED-Mini Balneário Ministro Sinésio Rocha</v>
          </cell>
          <cell r="O214">
            <v>190004010500000</v>
          </cell>
          <cell r="P214" t="str">
            <v/>
          </cell>
        </row>
        <row r="215">
          <cell r="A215">
            <v>8832072</v>
          </cell>
          <cell r="B215" t="str">
            <v>Fabio Souza Graciano</v>
          </cell>
          <cell r="C215">
            <v>2</v>
          </cell>
          <cell r="D215" t="str">
            <v>M</v>
          </cell>
          <cell r="E215">
            <v>31249</v>
          </cell>
          <cell r="F215">
            <v>39</v>
          </cell>
          <cell r="G215">
            <v>958087500</v>
          </cell>
          <cell r="H215" t="str">
            <v>fabio.souza.gra@hotmail.com</v>
          </cell>
          <cell r="I215">
            <v>44776</v>
          </cell>
          <cell r="M215" t="str">
            <v>DGEE-DESM-Divisão de Engenharia e Serviços de Manutenção</v>
          </cell>
          <cell r="N215" t="str">
            <v>SEME-Gabinete do Secretário</v>
          </cell>
          <cell r="P215" t="str">
            <v>Assessor I</v>
          </cell>
        </row>
        <row r="216">
          <cell r="A216">
            <v>7569858</v>
          </cell>
          <cell r="B216" t="str">
            <v>Fabricio Gomes de Oliveira</v>
          </cell>
          <cell r="C216">
            <v>1</v>
          </cell>
          <cell r="D216" t="str">
            <v>M</v>
          </cell>
          <cell r="E216">
            <v>28835</v>
          </cell>
          <cell r="F216">
            <v>46</v>
          </cell>
          <cell r="G216">
            <v>991696450</v>
          </cell>
          <cell r="H216" t="str">
            <v>prof.fgoliveira@hotmail.com</v>
          </cell>
          <cell r="I216">
            <v>39300</v>
          </cell>
          <cell r="J216" t="str">
            <v>Analista de Informações, Cultura e Desporto NII</v>
          </cell>
          <cell r="K216" t="str">
            <v>Educação Física</v>
          </cell>
          <cell r="L216" t="str">
            <v>QDHS9</v>
          </cell>
          <cell r="M216" t="str">
            <v>DGPE-DGPP-Divisão de Gestão de Programas e Projetos</v>
          </cell>
          <cell r="N216" t="str">
            <v>DGPE-Depto de Gestão de Políticas e Programas de Esporte e Lazer</v>
          </cell>
          <cell r="O216">
            <v>190001000000000</v>
          </cell>
          <cell r="P216" t="str">
            <v>Assessor II</v>
          </cell>
        </row>
        <row r="217">
          <cell r="A217">
            <v>7614365</v>
          </cell>
          <cell r="B217" t="str">
            <v>Fatima Aparecida Esteves Alves</v>
          </cell>
          <cell r="C217">
            <v>2</v>
          </cell>
          <cell r="D217" t="str">
            <v>F</v>
          </cell>
          <cell r="E217">
            <v>22419</v>
          </cell>
          <cell r="F217">
            <v>64</v>
          </cell>
          <cell r="G217">
            <v>943522271</v>
          </cell>
          <cell r="H217" t="str">
            <v>fatimaesteves2019@gmail.com</v>
          </cell>
          <cell r="I217">
            <v>45170</v>
          </cell>
          <cell r="J217" t="str">
            <v>Assistente Administrativo de Gestão NII</v>
          </cell>
          <cell r="L217" t="str">
            <v>QM14</v>
          </cell>
          <cell r="M217" t="str">
            <v>DGEE-DEED-CEE Arthur Friedenreich</v>
          </cell>
          <cell r="N217" t="str">
            <v>DGEE-DEED-CEE Arthur Friedenreich</v>
          </cell>
          <cell r="O217">
            <v>190004010080000</v>
          </cell>
        </row>
        <row r="218">
          <cell r="A218">
            <v>7570317</v>
          </cell>
          <cell r="B218" t="str">
            <v>Fausto Junior de Paschoal</v>
          </cell>
          <cell r="C218">
            <v>1</v>
          </cell>
          <cell r="D218" t="str">
            <v>M</v>
          </cell>
          <cell r="E218">
            <v>22852</v>
          </cell>
          <cell r="F218">
            <v>62</v>
          </cell>
          <cell r="G218">
            <v>941418645</v>
          </cell>
          <cell r="H218" t="str">
            <v>fjdp88@gmail.com</v>
          </cell>
          <cell r="I218">
            <v>39302</v>
          </cell>
          <cell r="J218" t="str">
            <v>Analista de Informações, Cultura e Desporto NII</v>
          </cell>
          <cell r="K218" t="str">
            <v>Educação Física</v>
          </cell>
          <cell r="L218" t="str">
            <v>QDHS10</v>
          </cell>
          <cell r="M218" t="str">
            <v>DGEE-DEED-CEE Aurélio Campos</v>
          </cell>
          <cell r="N218" t="str">
            <v>DGEE-DEED-CEE Aurélio Campos</v>
          </cell>
          <cell r="O218">
            <v>190004010090000</v>
          </cell>
          <cell r="P218" t="str">
            <v/>
          </cell>
        </row>
        <row r="219">
          <cell r="A219">
            <v>8588937</v>
          </cell>
          <cell r="B219" t="str">
            <v>Felipe Silva Santos</v>
          </cell>
          <cell r="C219">
            <v>3</v>
          </cell>
          <cell r="D219" t="str">
            <v>M</v>
          </cell>
          <cell r="E219">
            <v>34594</v>
          </cell>
          <cell r="F219">
            <v>30</v>
          </cell>
          <cell r="G219">
            <v>972494803</v>
          </cell>
          <cell r="H219" t="str">
            <v>ssantos.felipe@hotmail.com</v>
          </cell>
          <cell r="I219">
            <v>44820</v>
          </cell>
          <cell r="M219" t="str">
            <v>SEME-Gabinete do Secretário</v>
          </cell>
          <cell r="N219" t="str">
            <v>DGEE-DEED-Divisão de Gestão de Equipamentos Esportivos Diretos</v>
          </cell>
          <cell r="P219" t="str">
            <v>Assessor II</v>
          </cell>
        </row>
        <row r="220">
          <cell r="A220">
            <v>7437064</v>
          </cell>
          <cell r="B220" t="str">
            <v>Fernanda Alves</v>
          </cell>
          <cell r="C220">
            <v>1</v>
          </cell>
          <cell r="D220" t="str">
            <v>F</v>
          </cell>
          <cell r="E220">
            <v>28917</v>
          </cell>
          <cell r="F220">
            <v>46</v>
          </cell>
          <cell r="G220">
            <v>997463688</v>
          </cell>
          <cell r="H220" t="str">
            <v>professorafe@hotmail.com</v>
          </cell>
          <cell r="I220">
            <v>38223</v>
          </cell>
          <cell r="J220" t="str">
            <v>Analista de Informações, Cultura e Desporto NII</v>
          </cell>
          <cell r="K220" t="str">
            <v>Educação Física</v>
          </cell>
          <cell r="L220" t="str">
            <v>QDHS10</v>
          </cell>
          <cell r="M220" t="str">
            <v>DGEE-DEED-CEE Salim Farah Maluf</v>
          </cell>
          <cell r="N220" t="str">
            <v>DGEE-DEED-CEE Salim Farah Maluf</v>
          </cell>
          <cell r="O220">
            <v>190004010220000</v>
          </cell>
          <cell r="P220" t="str">
            <v/>
          </cell>
        </row>
        <row r="221">
          <cell r="A221">
            <v>7425244</v>
          </cell>
          <cell r="B221" t="str">
            <v>Fernanda de Oliveira Kesper</v>
          </cell>
          <cell r="C221">
            <v>3</v>
          </cell>
          <cell r="D221" t="str">
            <v>F</v>
          </cell>
          <cell r="E221">
            <v>29904</v>
          </cell>
          <cell r="F221">
            <v>43</v>
          </cell>
          <cell r="G221">
            <v>967999282</v>
          </cell>
          <cell r="H221" t="str">
            <v>fernanda.venturini@hotmail.com</v>
          </cell>
          <cell r="I221">
            <v>41562</v>
          </cell>
          <cell r="J221" t="str">
            <v>Analista de Informações, Cultura e Desporto NII</v>
          </cell>
          <cell r="K221" t="str">
            <v>Educação Física</v>
          </cell>
          <cell r="L221" t="str">
            <v>QDHS7</v>
          </cell>
          <cell r="M221" t="str">
            <v>DGPE-Depto de Gestão de Políticas e Programas de Esporte e Lazer</v>
          </cell>
          <cell r="N221" t="str">
            <v>DGPE-Depto de Gestão de Políticas e Programas de Esporte e Lazer</v>
          </cell>
          <cell r="O221">
            <v>190001000000000</v>
          </cell>
          <cell r="P221" t="str">
            <v>Diretor II</v>
          </cell>
        </row>
        <row r="222">
          <cell r="A222">
            <v>8982686</v>
          </cell>
          <cell r="B222" t="str">
            <v>Fernanda Leite Sena</v>
          </cell>
          <cell r="C222">
            <v>5</v>
          </cell>
          <cell r="D222" t="str">
            <v>F</v>
          </cell>
          <cell r="E222">
            <v>33110</v>
          </cell>
          <cell r="F222">
            <v>34</v>
          </cell>
          <cell r="G222">
            <v>989914930</v>
          </cell>
          <cell r="H222" t="str">
            <v>fernanda.fe.sena@hotmail.com</v>
          </cell>
          <cell r="I222">
            <v>45698</v>
          </cell>
          <cell r="M222" t="str">
            <v>SEME-GAB-Assessoria Jurídica</v>
          </cell>
          <cell r="N222" t="str">
            <v>SEME-GAB-Assessoria Jurídica</v>
          </cell>
          <cell r="P222" t="str">
            <v>Assessor III</v>
          </cell>
        </row>
        <row r="223">
          <cell r="A223">
            <v>7439041</v>
          </cell>
          <cell r="B223" t="str">
            <v>Fernanda Pais dos Santos</v>
          </cell>
          <cell r="C223">
            <v>1</v>
          </cell>
          <cell r="D223" t="str">
            <v>F</v>
          </cell>
          <cell r="E223">
            <v>29252</v>
          </cell>
          <cell r="F223">
            <v>45</v>
          </cell>
          <cell r="G223">
            <v>975543060</v>
          </cell>
          <cell r="H223" t="str">
            <v>fezinhapais47@gmail.com</v>
          </cell>
          <cell r="I223">
            <v>38212</v>
          </cell>
          <cell r="J223" t="str">
            <v>Analista de Informações, Cultura e Desporto NIII</v>
          </cell>
          <cell r="K223" t="str">
            <v>Educação Física</v>
          </cell>
          <cell r="L223" t="str">
            <v>QDHS11</v>
          </cell>
          <cell r="M223" t="str">
            <v>DGEA-Departamento de Gestão do Esporte de Alto Rendimento</v>
          </cell>
          <cell r="N223" t="str">
            <v>DGEA-Departamento de Gestão do Esporte de Alto Rendimento</v>
          </cell>
          <cell r="O223">
            <v>190002000000000</v>
          </cell>
        </row>
        <row r="224">
          <cell r="A224">
            <v>7102291</v>
          </cell>
          <cell r="B224" t="str">
            <v>Fernanda Rodgerio Costa</v>
          </cell>
          <cell r="C224">
            <v>2</v>
          </cell>
          <cell r="D224" t="str">
            <v>F</v>
          </cell>
          <cell r="E224">
            <v>28765</v>
          </cell>
          <cell r="F224">
            <v>46</v>
          </cell>
          <cell r="G224">
            <v>910495980</v>
          </cell>
          <cell r="H224" t="str">
            <v>fernandarodgerioc@gmail.com</v>
          </cell>
          <cell r="I224">
            <v>37728</v>
          </cell>
          <cell r="J224" t="str">
            <v>Assistente Administrativo de Gestão NI</v>
          </cell>
          <cell r="L224" t="str">
            <v>QM10</v>
          </cell>
          <cell r="M224" t="str">
            <v>CAF-Coordenação de Administração e Finanças</v>
          </cell>
          <cell r="N224" t="str">
            <v>SMSUB-GUAIANASES</v>
          </cell>
          <cell r="O224">
            <v>680007000000000</v>
          </cell>
          <cell r="P224" t="str">
            <v>Assessor II</v>
          </cell>
        </row>
        <row r="225">
          <cell r="A225">
            <v>8380724</v>
          </cell>
          <cell r="B225" t="str">
            <v>Fernandes José de Oliveira</v>
          </cell>
          <cell r="C225">
            <v>2</v>
          </cell>
          <cell r="D225" t="str">
            <v>M</v>
          </cell>
          <cell r="E225">
            <v>24275</v>
          </cell>
          <cell r="F225">
            <v>58</v>
          </cell>
          <cell r="G225">
            <v>975378477</v>
          </cell>
          <cell r="H225" t="str">
            <v>fernandesoliveirasf@gmail.com</v>
          </cell>
          <cell r="I225">
            <v>45713</v>
          </cell>
          <cell r="M225" t="str">
            <v>DGEE-DEED-Centro Esportivo Tietê</v>
          </cell>
          <cell r="N225" t="str">
            <v>DGEE-Departamento de Gestão de Equipamentos Esportivos</v>
          </cell>
          <cell r="P225" t="str">
            <v>Assessor I</v>
          </cell>
        </row>
        <row r="226">
          <cell r="A226">
            <v>7492723</v>
          </cell>
          <cell r="B226" t="str">
            <v>Fernando Alessio Nascimento</v>
          </cell>
          <cell r="C226">
            <v>4</v>
          </cell>
          <cell r="D226" t="str">
            <v>M</v>
          </cell>
          <cell r="E226">
            <v>28535</v>
          </cell>
          <cell r="F226">
            <v>47</v>
          </cell>
          <cell r="G226">
            <v>915796003</v>
          </cell>
          <cell r="H226" t="str">
            <v>fernandoalessionascimento@gmail.com</v>
          </cell>
          <cell r="I226">
            <v>40060</v>
          </cell>
          <cell r="J226" t="str">
            <v>Analista de Informações, Cultura e Desporto NI</v>
          </cell>
          <cell r="K226" t="str">
            <v>Educação Física</v>
          </cell>
          <cell r="L226" t="str">
            <v>QDHS4</v>
          </cell>
          <cell r="M226" t="str">
            <v>DGEE-DEED-CEE Mané Garrincha</v>
          </cell>
          <cell r="N226" t="str">
            <v>DGEE-DEED-CEE Mané Garrincha</v>
          </cell>
          <cell r="O226">
            <v>190004010170000</v>
          </cell>
          <cell r="P226" t="str">
            <v/>
          </cell>
        </row>
        <row r="227">
          <cell r="A227">
            <v>5148855</v>
          </cell>
          <cell r="B227" t="str">
            <v>Fernando Costa dos Santos</v>
          </cell>
          <cell r="C227">
            <v>2</v>
          </cell>
          <cell r="D227" t="str">
            <v>M</v>
          </cell>
          <cell r="E227">
            <v>22711</v>
          </cell>
          <cell r="F227">
            <v>63</v>
          </cell>
          <cell r="G227">
            <v>940496952</v>
          </cell>
          <cell r="H227" t="str">
            <v>nandoesquilo2@yahoo.com.br</v>
          </cell>
          <cell r="I227">
            <v>33406</v>
          </cell>
          <cell r="J227" t="str">
            <v>Assistente de Suporte Operacional NIII</v>
          </cell>
          <cell r="L227" t="str">
            <v>QB12</v>
          </cell>
          <cell r="M227" t="str">
            <v>DGEE-DEED-Centro Esp Rec e Educ do Trabalhador-CERET</v>
          </cell>
          <cell r="N227" t="str">
            <v>DGEE-DEED-Centro Esp Rec e Educ do Trabalhador-CERET</v>
          </cell>
          <cell r="O227">
            <v>190004050000000</v>
          </cell>
          <cell r="P227" t="str">
            <v/>
          </cell>
        </row>
        <row r="228">
          <cell r="A228">
            <v>8124558</v>
          </cell>
          <cell r="B228" t="str">
            <v>Fernando de Oliveira Pereira</v>
          </cell>
          <cell r="C228">
            <v>1</v>
          </cell>
          <cell r="D228" t="str">
            <v>M</v>
          </cell>
          <cell r="E228">
            <v>29285</v>
          </cell>
          <cell r="F228">
            <v>45</v>
          </cell>
          <cell r="G228">
            <v>992019793</v>
          </cell>
          <cell r="H228" t="str">
            <v>fernandopereirarb@gmail.com</v>
          </cell>
          <cell r="I228">
            <v>41579</v>
          </cell>
          <cell r="J228" t="str">
            <v>Analista de Informações, Cultura e Desporto NII</v>
          </cell>
          <cell r="K228" t="str">
            <v>Educação Física</v>
          </cell>
          <cell r="L228" t="str">
            <v>QDHS7</v>
          </cell>
          <cell r="M228" t="str">
            <v>DGEE-DEED-Centro Esp Rec e Educ do Trabalhador-CERET</v>
          </cell>
          <cell r="N228" t="str">
            <v>DGEE-DEED-Centro Esp Rec e Educ do Trabalhador-CERET</v>
          </cell>
          <cell r="O228">
            <v>190004050000000</v>
          </cell>
          <cell r="P228" t="str">
            <v/>
          </cell>
        </row>
        <row r="229">
          <cell r="A229">
            <v>9376194</v>
          </cell>
          <cell r="B229" t="str">
            <v>Fernando dos Santos Sousa</v>
          </cell>
          <cell r="C229">
            <v>1</v>
          </cell>
          <cell r="D229" t="str">
            <v>M</v>
          </cell>
          <cell r="E229">
            <v>29617</v>
          </cell>
          <cell r="F229">
            <v>44</v>
          </cell>
          <cell r="G229">
            <v>993388931</v>
          </cell>
          <cell r="H229" t="str">
            <v>fernandosousa1981@hotmail.com</v>
          </cell>
          <cell r="I229">
            <v>45418</v>
          </cell>
          <cell r="J229" t="str">
            <v>Assistente Administrativo de Gestão NI</v>
          </cell>
          <cell r="L229" t="str">
            <v>QM1</v>
          </cell>
          <cell r="M229" t="str">
            <v>DGEE-DEED-CEE Mané Garrincha</v>
          </cell>
          <cell r="N229" t="str">
            <v>DGEE-DEED-CEE Mané Garrincha</v>
          </cell>
          <cell r="O229">
            <v>190004010170000</v>
          </cell>
        </row>
        <row r="230">
          <cell r="A230">
            <v>8878145</v>
          </cell>
          <cell r="B230" t="str">
            <v>Fernando Heli Teodoro da Silva</v>
          </cell>
          <cell r="C230">
            <v>4</v>
          </cell>
          <cell r="D230" t="str">
            <v>M</v>
          </cell>
          <cell r="E230">
            <v>30278</v>
          </cell>
          <cell r="F230">
            <v>42</v>
          </cell>
          <cell r="G230">
            <v>910023115</v>
          </cell>
          <cell r="H230" t="str">
            <v>fernandoheli@outlook.com</v>
          </cell>
          <cell r="I230">
            <v>45709</v>
          </cell>
          <cell r="M230" t="str">
            <v>DGEE-DESM-Divisão de Engenharia e Serviços de Manutenção</v>
          </cell>
          <cell r="N230" t="str">
            <v>DGEE-DESM-Divisão de Engenharia e Serviços de Manutenção</v>
          </cell>
          <cell r="P230" t="str">
            <v>Diretor I</v>
          </cell>
        </row>
        <row r="231">
          <cell r="A231">
            <v>6467679</v>
          </cell>
          <cell r="B231" t="str">
            <v>Fernando Maiettini Previato</v>
          </cell>
          <cell r="C231">
            <v>1</v>
          </cell>
          <cell r="D231" t="str">
            <v>M</v>
          </cell>
          <cell r="E231">
            <v>25788</v>
          </cell>
          <cell r="F231">
            <v>54</v>
          </cell>
          <cell r="G231">
            <v>930071717</v>
          </cell>
          <cell r="H231" t="str">
            <v>nandopreviato@hotmail.com</v>
          </cell>
          <cell r="I231">
            <v>33795</v>
          </cell>
          <cell r="J231" t="str">
            <v>Assistente Administrativo de Gestão NII</v>
          </cell>
          <cell r="L231" t="str">
            <v>QM13</v>
          </cell>
          <cell r="M231" t="str">
            <v>DGEE-DEEI-Divisão de Gestão de Equipamentos Esportivos Indiretos</v>
          </cell>
          <cell r="N231" t="str">
            <v>DGEE-DEEI-Divisão de Gestão de Equipamentos Esportivos Indiretos</v>
          </cell>
          <cell r="O231">
            <v>190004020000000</v>
          </cell>
          <cell r="P231" t="str">
            <v/>
          </cell>
        </row>
        <row r="232">
          <cell r="A232">
            <v>7614535</v>
          </cell>
          <cell r="B232" t="str">
            <v>Francisco Jose de Paula Costa</v>
          </cell>
          <cell r="C232">
            <v>2</v>
          </cell>
          <cell r="D232" t="str">
            <v>M</v>
          </cell>
          <cell r="E232">
            <v>22143</v>
          </cell>
          <cell r="F232">
            <v>64</v>
          </cell>
          <cell r="G232">
            <v>992214207</v>
          </cell>
          <cell r="H232" t="str">
            <v>franciscodepcosta@gmail.com</v>
          </cell>
          <cell r="I232">
            <v>45170</v>
          </cell>
          <cell r="J232" t="str">
            <v>Assistente Administrativo de Gestão NII</v>
          </cell>
          <cell r="L232" t="str">
            <v>QM15</v>
          </cell>
          <cell r="M232" t="str">
            <v>DGEE-DEED-CEE Oswaldo Brandão</v>
          </cell>
          <cell r="N232" t="str">
            <v>DGEE-DEED-CEE Oswaldo Brandão</v>
          </cell>
          <cell r="O232">
            <v>190004010180000</v>
          </cell>
        </row>
        <row r="233">
          <cell r="A233">
            <v>8891524</v>
          </cell>
          <cell r="B233" t="str">
            <v>Francisco Leandro de Morais</v>
          </cell>
          <cell r="C233">
            <v>2</v>
          </cell>
          <cell r="D233" t="str">
            <v>M</v>
          </cell>
          <cell r="E233">
            <v>21790</v>
          </cell>
          <cell r="F233">
            <v>65</v>
          </cell>
          <cell r="G233">
            <v>983953080</v>
          </cell>
          <cell r="H233" t="str">
            <v>mayara_manchaverde@yahoo.com.br</v>
          </cell>
          <cell r="I233">
            <v>44776</v>
          </cell>
          <cell r="M233" t="str">
            <v>DGEE-DEED-CEE Luiz Martinez</v>
          </cell>
          <cell r="N233" t="str">
            <v>DGEE-DEED-Divisão de Gestão de Equipamentos Esportivos Diretos</v>
          </cell>
          <cell r="P233" t="str">
            <v>Assessor I</v>
          </cell>
        </row>
        <row r="234">
          <cell r="A234">
            <v>9306315</v>
          </cell>
          <cell r="B234" t="str">
            <v>Franz Felipe da Luz</v>
          </cell>
          <cell r="C234">
            <v>1</v>
          </cell>
          <cell r="D234" t="str">
            <v>M</v>
          </cell>
          <cell r="E234">
            <v>31632</v>
          </cell>
          <cell r="F234">
            <v>38</v>
          </cell>
          <cell r="G234">
            <v>972447022</v>
          </cell>
          <cell r="H234" t="str">
            <v>franzfelipe@gmail.com</v>
          </cell>
          <cell r="I234">
            <v>45239</v>
          </cell>
          <cell r="M234" t="str">
            <v>SEME-Gabinete do Secretário</v>
          </cell>
          <cell r="N234" t="str">
            <v>SEME-Gabinete do Secretário</v>
          </cell>
          <cell r="P234" t="str">
            <v>Chefe de Gabinete</v>
          </cell>
        </row>
        <row r="235">
          <cell r="A235">
            <v>9316621</v>
          </cell>
          <cell r="B235" t="str">
            <v>Gabriel Camacho Litardo</v>
          </cell>
          <cell r="C235">
            <v>1</v>
          </cell>
          <cell r="D235" t="str">
            <v>M</v>
          </cell>
          <cell r="E235">
            <v>28138</v>
          </cell>
          <cell r="F235">
            <v>48</v>
          </cell>
          <cell r="G235">
            <v>991435792</v>
          </cell>
          <cell r="H235" t="str">
            <v>gabrielgestor@live.com</v>
          </cell>
          <cell r="I235">
            <v>45323</v>
          </cell>
          <cell r="J235" t="str">
            <v>Assistente Administrativo de Gestão NI</v>
          </cell>
          <cell r="L235" t="str">
            <v>QM1</v>
          </cell>
          <cell r="M235" t="str">
            <v>CAF-DS-Divisão de Suprimentos-Compras</v>
          </cell>
          <cell r="N235" t="str">
            <v>CAF-DS-Divisão de Suprimentos</v>
          </cell>
          <cell r="O235">
            <v>190005050000000</v>
          </cell>
        </row>
        <row r="236">
          <cell r="A236">
            <v>9120815</v>
          </cell>
          <cell r="B236" t="str">
            <v>Gabriela Caroline Paixao Cavalcante</v>
          </cell>
          <cell r="C236">
            <v>2</v>
          </cell>
          <cell r="D236" t="str">
            <v>F</v>
          </cell>
          <cell r="E236">
            <v>35224</v>
          </cell>
          <cell r="F236">
            <v>28</v>
          </cell>
          <cell r="G236">
            <v>983257937</v>
          </cell>
          <cell r="H236" t="str">
            <v>gabrielacaroline.arq@gmail.com</v>
          </cell>
          <cell r="I236">
            <v>44776</v>
          </cell>
          <cell r="M236" t="str">
            <v>DGEE-DESM-Divisão de Engenharia e Serviços de Manutenção</v>
          </cell>
          <cell r="N236" t="str">
            <v>DGEE-DEED-Divisão de Gestão de Equipamentos Esportivos Diretos</v>
          </cell>
          <cell r="P236" t="str">
            <v>Assessor III</v>
          </cell>
        </row>
        <row r="237">
          <cell r="A237">
            <v>9288597</v>
          </cell>
          <cell r="B237" t="str">
            <v>Gabriella Brito Galvao</v>
          </cell>
          <cell r="C237">
            <v>1</v>
          </cell>
          <cell r="D237" t="str">
            <v>F</v>
          </cell>
          <cell r="E237">
            <v>37029</v>
          </cell>
          <cell r="F237">
            <v>24</v>
          </cell>
          <cell r="G237">
            <v>945025464</v>
          </cell>
          <cell r="H237" t="str">
            <v>gabriellagalvao77@gmail.com</v>
          </cell>
          <cell r="I237">
            <v>45196</v>
          </cell>
          <cell r="M237" t="str">
            <v>DGPAR-Departamento de Gestão de Parcerias</v>
          </cell>
          <cell r="N237" t="str">
            <v>DGPAR-Departamento de Gestão de Parcerias</v>
          </cell>
          <cell r="P237" t="str">
            <v>Assessor II</v>
          </cell>
        </row>
        <row r="238">
          <cell r="A238">
            <v>7614691</v>
          </cell>
          <cell r="B238" t="str">
            <v>Geraldo Teodoro da Silva</v>
          </cell>
          <cell r="C238">
            <v>2</v>
          </cell>
          <cell r="D238" t="str">
            <v>M</v>
          </cell>
          <cell r="E238">
            <v>23163</v>
          </cell>
          <cell r="F238">
            <v>61</v>
          </cell>
          <cell r="G238">
            <v>959893875</v>
          </cell>
          <cell r="H238" t="str">
            <v>geraldotheodorosilva847@gmail.com</v>
          </cell>
          <cell r="I238">
            <v>45170</v>
          </cell>
          <cell r="J238" t="str">
            <v>Assistente de Suporte Operacional NII</v>
          </cell>
          <cell r="L238" t="str">
            <v>QB11</v>
          </cell>
          <cell r="M238" t="str">
            <v>DGEE-DEED-CEE Joerg Bruder</v>
          </cell>
          <cell r="N238" t="str">
            <v>DGEE-DEED-CEE Joerg Bruder</v>
          </cell>
          <cell r="O238">
            <v>190004010150000</v>
          </cell>
        </row>
        <row r="239">
          <cell r="A239">
            <v>8202770</v>
          </cell>
          <cell r="B239" t="str">
            <v>Geriel Pires Francisco</v>
          </cell>
          <cell r="C239">
            <v>2</v>
          </cell>
          <cell r="D239" t="str">
            <v>M</v>
          </cell>
          <cell r="E239">
            <v>28547</v>
          </cell>
          <cell r="F239">
            <v>47</v>
          </cell>
          <cell r="G239">
            <v>947781553</v>
          </cell>
          <cell r="H239" t="str">
            <v>gerielpiresfrancisco@gmail.com</v>
          </cell>
          <cell r="I239">
            <v>45170</v>
          </cell>
          <cell r="J239" t="str">
            <v>Assistente de Suporte Operacional NII</v>
          </cell>
          <cell r="L239" t="str">
            <v>QB6</v>
          </cell>
          <cell r="M239" t="str">
            <v>DGEE-DEED-Mini Balneário Ministro Sinésio Rocha</v>
          </cell>
          <cell r="N239" t="str">
            <v>DGEE-DEED-Mini Balneário Ministro Sinésio Rocha</v>
          </cell>
          <cell r="O239">
            <v>190004010500000</v>
          </cell>
        </row>
        <row r="240">
          <cell r="A240">
            <v>9278591</v>
          </cell>
          <cell r="B240" t="str">
            <v>Gerson Alves da Silva Castilho</v>
          </cell>
          <cell r="C240">
            <v>1</v>
          </cell>
          <cell r="D240" t="str">
            <v>M</v>
          </cell>
          <cell r="E240">
            <v>30131</v>
          </cell>
          <cell r="F240">
            <v>42</v>
          </cell>
          <cell r="G240">
            <v>992189660</v>
          </cell>
          <cell r="H240" t="str">
            <v>gerson.castilho@hotmail.com</v>
          </cell>
          <cell r="I240">
            <v>45180</v>
          </cell>
          <cell r="M240" t="str">
            <v>DGPAR-Departamento de Gestão de Parcerias</v>
          </cell>
          <cell r="N240" t="str">
            <v>SEME-Gabinete do Secretário</v>
          </cell>
          <cell r="P240" t="str">
            <v>Assessor II</v>
          </cell>
        </row>
        <row r="241">
          <cell r="A241">
            <v>9488944</v>
          </cell>
          <cell r="B241" t="str">
            <v>Gerson Fiuza de Jesus</v>
          </cell>
          <cell r="C241">
            <v>1</v>
          </cell>
          <cell r="D241" t="str">
            <v>M</v>
          </cell>
          <cell r="E241">
            <v>22445</v>
          </cell>
          <cell r="F241">
            <v>63</v>
          </cell>
          <cell r="G241">
            <v>987974502</v>
          </cell>
          <cell r="H241" t="str">
            <v>gersonfiuza17@gmail.com</v>
          </cell>
          <cell r="I241">
            <v>45768</v>
          </cell>
          <cell r="M241" t="str">
            <v>SEME-Gabinete do Secretário</v>
          </cell>
          <cell r="N241" t="str">
            <v>DGEE-DEED-Divisão de Gestão de Equipamentos Esportivos Diretos</v>
          </cell>
          <cell r="P241" t="str">
            <v>Assessor I</v>
          </cell>
        </row>
        <row r="242">
          <cell r="A242">
            <v>8890226</v>
          </cell>
          <cell r="B242" t="str">
            <v>Gerson Santos Cabistany</v>
          </cell>
          <cell r="C242">
            <v>2</v>
          </cell>
          <cell r="D242" t="str">
            <v>M</v>
          </cell>
          <cell r="E242">
            <v>24278</v>
          </cell>
          <cell r="F242">
            <v>58</v>
          </cell>
          <cell r="G242">
            <v>976000084</v>
          </cell>
          <cell r="H242" t="str">
            <v>gersongaucho66@gmail.com</v>
          </cell>
          <cell r="I242">
            <v>44789</v>
          </cell>
          <cell r="M242" t="str">
            <v>DGEE-DEED-Clube Esportivo Náutico Guarapiranga</v>
          </cell>
          <cell r="N242" t="str">
            <v>DGEE-DEED-Divisão de Gestão de Equipamentos Esportivos Diretos</v>
          </cell>
          <cell r="P242" t="str">
            <v>Assessor I</v>
          </cell>
        </row>
        <row r="243">
          <cell r="A243">
            <v>8533482</v>
          </cell>
          <cell r="B243" t="str">
            <v>Gian Paolo Gasparini</v>
          </cell>
          <cell r="C243">
            <v>1</v>
          </cell>
          <cell r="D243" t="str">
            <v>M</v>
          </cell>
          <cell r="E243">
            <v>31773</v>
          </cell>
          <cell r="F243">
            <v>38</v>
          </cell>
          <cell r="G243">
            <v>987351114</v>
          </cell>
          <cell r="H243" t="str">
            <v>giangasparini@yahoo.com.br</v>
          </cell>
          <cell r="I243">
            <v>45474</v>
          </cell>
          <cell r="J243" t="str">
            <v>Procurador do Município I</v>
          </cell>
          <cell r="L243" t="str">
            <v>PRM1A</v>
          </cell>
          <cell r="M243" t="str">
            <v>SEME-GAB-Assessoria Jurídica</v>
          </cell>
          <cell r="N243" t="str">
            <v>PGM - PROCURADORIA DO MUNICIPIO</v>
          </cell>
          <cell r="O243">
            <v>210000000000000</v>
          </cell>
        </row>
        <row r="244">
          <cell r="A244">
            <v>7121849</v>
          </cell>
          <cell r="B244" t="str">
            <v>Giana de Souza Schroeder</v>
          </cell>
          <cell r="C244">
            <v>2</v>
          </cell>
          <cell r="D244" t="str">
            <v>F</v>
          </cell>
          <cell r="E244">
            <v>30417</v>
          </cell>
          <cell r="F244">
            <v>42</v>
          </cell>
          <cell r="G244">
            <v>967382702</v>
          </cell>
          <cell r="H244" t="str">
            <v>gianaguns@yahoo.com.br</v>
          </cell>
          <cell r="I244">
            <v>37679</v>
          </cell>
          <cell r="J244" t="str">
            <v>Assistente Administrativo de Gestão NI</v>
          </cell>
          <cell r="L244" t="str">
            <v>QM10</v>
          </cell>
          <cell r="M244" t="str">
            <v>DGEE-DEEI-Divisão de Gestão de Equipamentos Esportivos Indiretos</v>
          </cell>
          <cell r="N244" t="str">
            <v>DGEE-DEEI-Divisão de Gestão de Equipamentos Esportivos Indiretos</v>
          </cell>
          <cell r="O244">
            <v>190004020000000</v>
          </cell>
        </row>
        <row r="245">
          <cell r="A245">
            <v>5710022</v>
          </cell>
          <cell r="B245" t="str">
            <v>Gilberto Cardoso dos Santos</v>
          </cell>
          <cell r="C245">
            <v>2</v>
          </cell>
          <cell r="D245" t="str">
            <v>M</v>
          </cell>
          <cell r="E245">
            <v>18847</v>
          </cell>
          <cell r="F245">
            <v>73</v>
          </cell>
          <cell r="G245">
            <v>954211537</v>
          </cell>
          <cell r="H245" t="str">
            <v>gcsantos@prefeitura.sp.gov.br</v>
          </cell>
          <cell r="I245">
            <v>33079</v>
          </cell>
          <cell r="J245" t="str">
            <v>Assistente de Suporte Operacional NIII</v>
          </cell>
          <cell r="L245" t="str">
            <v>QB12</v>
          </cell>
          <cell r="M245" t="str">
            <v>CAF-DGP-Divisão de Gestão de Pessoas</v>
          </cell>
          <cell r="N245" t="str">
            <v>CAF-DGP-Divisão de Gestão de Pessoas</v>
          </cell>
          <cell r="O245">
            <v>190005070000000</v>
          </cell>
          <cell r="P245" t="str">
            <v/>
          </cell>
        </row>
        <row r="246">
          <cell r="A246">
            <v>6030866</v>
          </cell>
          <cell r="B246" t="str">
            <v>Gilberto Ricciarelli</v>
          </cell>
          <cell r="C246">
            <v>1</v>
          </cell>
          <cell r="D246" t="str">
            <v>M</v>
          </cell>
          <cell r="E246">
            <v>22020</v>
          </cell>
          <cell r="F246">
            <v>65</v>
          </cell>
          <cell r="G246">
            <v>991672962</v>
          </cell>
          <cell r="H246" t="str">
            <v>gibavila@gmail.com</v>
          </cell>
          <cell r="I246">
            <v>32819</v>
          </cell>
          <cell r="J246" t="str">
            <v>Assistente Administrativo de Gestão NII</v>
          </cell>
          <cell r="L246" t="str">
            <v>QM16</v>
          </cell>
          <cell r="M246" t="str">
            <v>DGEE-DEEI-Divisão de Gestão de Equipamentos Esportivos Indiretos</v>
          </cell>
          <cell r="N246" t="str">
            <v>DGEE-Departamento de Gestão de Equipamentos Esportivos</v>
          </cell>
          <cell r="O246">
            <v>190004000000000</v>
          </cell>
          <cell r="P246" t="str">
            <v/>
          </cell>
        </row>
        <row r="247">
          <cell r="A247">
            <v>9494006</v>
          </cell>
          <cell r="B247" t="str">
            <v>Gisele Regyne Bezerra Paschoal</v>
          </cell>
          <cell r="C247">
            <v>1</v>
          </cell>
          <cell r="D247" t="str">
            <v>F</v>
          </cell>
          <cell r="E247">
            <v>28635</v>
          </cell>
          <cell r="F247">
            <v>46</v>
          </cell>
          <cell r="G247">
            <v>987407976</v>
          </cell>
          <cell r="H247" t="str">
            <v>girbezerra@hotmail.com</v>
          </cell>
          <cell r="I247">
            <v>45789</v>
          </cell>
          <cell r="M247" t="str">
            <v>DGEE-DEED-CEE Riyuso Ogawa</v>
          </cell>
          <cell r="N247" t="str">
            <v>DGEE-DEED-CEE Riyuso Ogawa</v>
          </cell>
          <cell r="O247">
            <v>190004010200000</v>
          </cell>
          <cell r="P247" t="str">
            <v>Assessor I</v>
          </cell>
        </row>
        <row r="248">
          <cell r="A248">
            <v>9440178</v>
          </cell>
          <cell r="B248" t="str">
            <v>Giselly Cristina Ignacio Lima</v>
          </cell>
          <cell r="C248">
            <v>1</v>
          </cell>
          <cell r="D248" t="str">
            <v>F</v>
          </cell>
          <cell r="E248">
            <v>29563</v>
          </cell>
          <cell r="F248">
            <v>44</v>
          </cell>
          <cell r="G248">
            <v>995123021</v>
          </cell>
          <cell r="H248" t="str">
            <v>giselly_gv@hotmail.com</v>
          </cell>
          <cell r="I248">
            <v>45505</v>
          </cell>
          <cell r="M248" t="str">
            <v>DGPE-DGPEL-Jogos da Cidade</v>
          </cell>
          <cell r="N248" t="str">
            <v>DGPE-Depto de Gestão de Políticas e Programas de Esporte e Lazer</v>
          </cell>
          <cell r="P248" t="str">
            <v>Assessor II</v>
          </cell>
        </row>
        <row r="249">
          <cell r="A249">
            <v>6433677</v>
          </cell>
          <cell r="B249" t="str">
            <v>Gislaine Suzart dos Santos</v>
          </cell>
          <cell r="C249">
            <v>1</v>
          </cell>
          <cell r="D249" t="str">
            <v>F</v>
          </cell>
          <cell r="E249">
            <v>24006</v>
          </cell>
          <cell r="F249">
            <v>59</v>
          </cell>
          <cell r="G249">
            <v>913454017</v>
          </cell>
          <cell r="H249" t="str">
            <v>gsuzart@hotmail.com</v>
          </cell>
          <cell r="I249">
            <v>33707</v>
          </cell>
          <cell r="J249" t="str">
            <v>Assistente de Suporte Operacional NII</v>
          </cell>
          <cell r="L249" t="str">
            <v>QB10</v>
          </cell>
          <cell r="M249" t="str">
            <v>DGEE-DEED-CEE Salim Farah Maluf</v>
          </cell>
          <cell r="N249" t="str">
            <v>DGEE-DEED-CEE Salim Farah Maluf</v>
          </cell>
          <cell r="O249">
            <v>190004010220000</v>
          </cell>
          <cell r="P249" t="str">
            <v/>
          </cell>
        </row>
        <row r="250">
          <cell r="A250">
            <v>5639557</v>
          </cell>
          <cell r="B250" t="str">
            <v>Gislene Rocha Amirato</v>
          </cell>
          <cell r="C250">
            <v>4</v>
          </cell>
          <cell r="D250" t="str">
            <v>F</v>
          </cell>
          <cell r="E250">
            <v>24203</v>
          </cell>
          <cell r="F250">
            <v>59</v>
          </cell>
          <cell r="G250">
            <v>997299703</v>
          </cell>
          <cell r="H250" t="str">
            <v>prof.gislene@hotmail.com</v>
          </cell>
          <cell r="I250">
            <v>44776</v>
          </cell>
          <cell r="M250" t="str">
            <v>DGEE-DEED-CEE Mané Garrincha</v>
          </cell>
          <cell r="N250" t="str">
            <v>DGPE-DGPP-Divisão de Gestão de Programas e Projetos</v>
          </cell>
          <cell r="P250" t="str">
            <v>Assessor II</v>
          </cell>
        </row>
        <row r="251">
          <cell r="A251">
            <v>9403361</v>
          </cell>
          <cell r="B251" t="str">
            <v>Giulianna Andrea Croce</v>
          </cell>
          <cell r="C251">
            <v>1</v>
          </cell>
          <cell r="D251" t="str">
            <v>F</v>
          </cell>
          <cell r="E251">
            <v>38475</v>
          </cell>
          <cell r="F251">
            <v>20</v>
          </cell>
          <cell r="G251">
            <v>956540890</v>
          </cell>
          <cell r="H251" t="str">
            <v>giuliannacroce@hotmail.com</v>
          </cell>
          <cell r="I251">
            <v>45446</v>
          </cell>
          <cell r="M251" t="str">
            <v>SEME-GAB-Assessoria de Comunicação Social-Imprensa</v>
          </cell>
          <cell r="N251" t="str">
            <v>CAF-Coordenação de Administração e Finanças</v>
          </cell>
          <cell r="P251" t="str">
            <v>Assessor III</v>
          </cell>
        </row>
        <row r="252">
          <cell r="A252">
            <v>9414631</v>
          </cell>
          <cell r="B252" t="str">
            <v>Gizela de Almeida Machado</v>
          </cell>
          <cell r="C252">
            <v>1</v>
          </cell>
          <cell r="D252" t="str">
            <v>F</v>
          </cell>
          <cell r="E252">
            <v>26840</v>
          </cell>
          <cell r="F252">
            <v>51</v>
          </cell>
          <cell r="G252">
            <v>958503387</v>
          </cell>
          <cell r="H252" t="str">
            <v>gizela_machado@hotmail.com</v>
          </cell>
          <cell r="I252">
            <v>45471</v>
          </cell>
          <cell r="M252" t="str">
            <v>DGPE-Depto de Gestão de Políticas e Programas de Esporte e Lazer</v>
          </cell>
          <cell r="N252" t="str">
            <v>SEME-Gabinete do Secretário</v>
          </cell>
          <cell r="P252" t="str">
            <v>Assessor II</v>
          </cell>
        </row>
        <row r="253">
          <cell r="A253">
            <v>6556051</v>
          </cell>
          <cell r="B253" t="str">
            <v>Glaucie Brasil Fabbrini</v>
          </cell>
          <cell r="C253">
            <v>1</v>
          </cell>
          <cell r="D253" t="str">
            <v>F</v>
          </cell>
          <cell r="E253">
            <v>24755</v>
          </cell>
          <cell r="F253">
            <v>57</v>
          </cell>
          <cell r="G253">
            <v>999151546</v>
          </cell>
          <cell r="H253" t="str">
            <v>gfabbrini@yahoo.com.br</v>
          </cell>
          <cell r="I253">
            <v>34005</v>
          </cell>
          <cell r="J253" t="str">
            <v>Analista de Saúde NIV</v>
          </cell>
          <cell r="K253" t="str">
            <v>Fisioterapia</v>
          </cell>
          <cell r="L253" t="str">
            <v>ANS17</v>
          </cell>
          <cell r="M253" t="str">
            <v>AFASTADO-TCMSP</v>
          </cell>
          <cell r="N253" t="str">
            <v xml:space="preserve">SECRETARIA MUNICIPAL DE ESPORTES E LAZER </v>
          </cell>
          <cell r="O253">
            <v>190000000000000</v>
          </cell>
          <cell r="P253" t="str">
            <v/>
          </cell>
        </row>
        <row r="254">
          <cell r="A254">
            <v>5951071</v>
          </cell>
          <cell r="B254" t="str">
            <v>Gregorio Dib Arena</v>
          </cell>
          <cell r="C254">
            <v>2</v>
          </cell>
          <cell r="D254" t="str">
            <v>M</v>
          </cell>
          <cell r="E254">
            <v>22244</v>
          </cell>
          <cell r="F254">
            <v>64</v>
          </cell>
          <cell r="G254">
            <v>980220730</v>
          </cell>
          <cell r="H254" t="str">
            <v>profgregorioarena@gmail.com</v>
          </cell>
          <cell r="I254">
            <v>32279</v>
          </cell>
          <cell r="J254" t="str">
            <v>Assistente Administrativo de Gestão</v>
          </cell>
          <cell r="L254" t="str">
            <v>QMA</v>
          </cell>
          <cell r="M254" t="str">
            <v>DGEE-DEED-CEE Vicente Italo Feola</v>
          </cell>
          <cell r="N254" t="str">
            <v>DGEE-DEED-CEE Vicente Italo Feola</v>
          </cell>
          <cell r="O254">
            <v>190004010260000</v>
          </cell>
          <cell r="P254" t="str">
            <v>Assessor II</v>
          </cell>
        </row>
        <row r="255">
          <cell r="A255">
            <v>8406022</v>
          </cell>
          <cell r="B255" t="str">
            <v>Guilherme Escher Cheron Cano Cunha</v>
          </cell>
          <cell r="C255">
            <v>5</v>
          </cell>
          <cell r="D255" t="str">
            <v>M</v>
          </cell>
          <cell r="E255">
            <v>30910</v>
          </cell>
          <cell r="F255">
            <v>40</v>
          </cell>
          <cell r="G255">
            <v>948210311</v>
          </cell>
          <cell r="H255" t="str">
            <v>guilhermecano@hotmail.com</v>
          </cell>
          <cell r="I255">
            <v>44776</v>
          </cell>
          <cell r="M255" t="str">
            <v>SEME-Gabinete do Secretário</v>
          </cell>
          <cell r="N255" t="str">
            <v>DGPE-Depto de Gestão de Políticas e Programas de Esporte e Lazer</v>
          </cell>
          <cell r="P255" t="str">
            <v>Assessor I</v>
          </cell>
        </row>
        <row r="256">
          <cell r="A256">
            <v>9281908</v>
          </cell>
          <cell r="B256" t="str">
            <v>Guilherme Kolosk do Nascimento</v>
          </cell>
          <cell r="C256">
            <v>1</v>
          </cell>
          <cell r="D256" t="str">
            <v>M</v>
          </cell>
          <cell r="E256">
            <v>32970</v>
          </cell>
          <cell r="F256">
            <v>35</v>
          </cell>
          <cell r="G256">
            <v>979604929</v>
          </cell>
          <cell r="H256" t="str">
            <v>kolosk.guilherme@gmail.com</v>
          </cell>
          <cell r="I256">
            <v>45260</v>
          </cell>
          <cell r="J256" t="str">
            <v>Assistente Administrativo de Gestão NI</v>
          </cell>
          <cell r="L256" t="str">
            <v>QM1</v>
          </cell>
          <cell r="M256" t="str">
            <v>DGEE-DEED-Divisão de Gestão de Equipamentos Esportivos Diretos</v>
          </cell>
          <cell r="N256" t="str">
            <v>DGEE-DEED-Divisão de Gestão de Equipamentos Esportivos Diretos</v>
          </cell>
          <cell r="O256">
            <v>190004010000000</v>
          </cell>
        </row>
        <row r="257">
          <cell r="A257">
            <v>8261733</v>
          </cell>
          <cell r="B257" t="str">
            <v>Guilherme Rigueti Raffa</v>
          </cell>
          <cell r="C257">
            <v>1</v>
          </cell>
          <cell r="D257" t="str">
            <v>M</v>
          </cell>
          <cell r="E257">
            <v>31124</v>
          </cell>
          <cell r="F257">
            <v>40</v>
          </cell>
          <cell r="G257">
            <v>989703187</v>
          </cell>
          <cell r="H257" t="str">
            <v>guilherme_raffa@hotmail.com</v>
          </cell>
          <cell r="I257">
            <v>43614</v>
          </cell>
          <cell r="J257" t="str">
            <v>Procurador do Município I</v>
          </cell>
          <cell r="L257" t="str">
            <v>PRM1B</v>
          </cell>
          <cell r="M257" t="str">
            <v>SEME-GAB-Assessoria Jurídica</v>
          </cell>
          <cell r="N257" t="str">
            <v>PGM - PROCURADORIA DO MUNICIPIO</v>
          </cell>
          <cell r="O257">
            <v>210000000000000</v>
          </cell>
          <cell r="P257" t="str">
            <v>Chefe de Assessoria Jurídica I</v>
          </cell>
        </row>
        <row r="258">
          <cell r="A258">
            <v>9118586</v>
          </cell>
          <cell r="B258" t="str">
            <v>Gustavo Ardanuy Bueno Sad Pereira</v>
          </cell>
          <cell r="C258">
            <v>3</v>
          </cell>
          <cell r="D258" t="str">
            <v>M</v>
          </cell>
          <cell r="E258">
            <v>36767</v>
          </cell>
          <cell r="F258">
            <v>24</v>
          </cell>
          <cell r="G258">
            <v>947445199</v>
          </cell>
          <cell r="H258" t="str">
            <v>gustavoardanuysad@hotmail.com</v>
          </cell>
          <cell r="I258">
            <v>45464</v>
          </cell>
          <cell r="M258" t="str">
            <v>SEME-GAB-Assessoria de Comunicação Social-Imprensa</v>
          </cell>
          <cell r="N258" t="str">
            <v>CAF-Coordenação de Administração e Finanças</v>
          </cell>
          <cell r="P258" t="str">
            <v>Assessor III</v>
          </cell>
        </row>
        <row r="259">
          <cell r="A259">
            <v>6633285</v>
          </cell>
          <cell r="B259" t="str">
            <v>Gustavo Jose Le Senechal Salatino</v>
          </cell>
          <cell r="C259">
            <v>1</v>
          </cell>
          <cell r="D259" t="str">
            <v>M</v>
          </cell>
          <cell r="E259">
            <v>22998</v>
          </cell>
          <cell r="F259">
            <v>62</v>
          </cell>
          <cell r="G259">
            <v>992351970</v>
          </cell>
          <cell r="H259" t="str">
            <v>salatino@uol.com.br</v>
          </cell>
          <cell r="I259">
            <v>34520</v>
          </cell>
          <cell r="J259" t="str">
            <v>Analista de Saúde - Médico NIV</v>
          </cell>
          <cell r="K259" t="str">
            <v>Cardiologia</v>
          </cell>
          <cell r="L259" t="str">
            <v>ANSM17</v>
          </cell>
          <cell r="M259" t="str">
            <v>DGEE-DEED-Centro Esp Rec e Educ do Trabalhador-CERET</v>
          </cell>
          <cell r="N259" t="str">
            <v>DGEE-DEED-Centro Esp Rec e Educ do Trabalhador-CERET</v>
          </cell>
          <cell r="O259">
            <v>190004050000000</v>
          </cell>
          <cell r="P259" t="str">
            <v/>
          </cell>
        </row>
        <row r="260">
          <cell r="A260">
            <v>7079494</v>
          </cell>
          <cell r="B260" t="str">
            <v>Helder Moreira Campos</v>
          </cell>
          <cell r="C260">
            <v>3</v>
          </cell>
          <cell r="D260" t="str">
            <v>M</v>
          </cell>
          <cell r="E260">
            <v>20410</v>
          </cell>
          <cell r="F260">
            <v>69</v>
          </cell>
          <cell r="G260">
            <v>997111479</v>
          </cell>
          <cell r="H260" t="str">
            <v>hmcampos@prefeitura.sp.gov.br</v>
          </cell>
          <cell r="I260">
            <v>44776</v>
          </cell>
          <cell r="M260" t="str">
            <v>DGEE-DEED-CEE Flavio Calabresi Conte</v>
          </cell>
          <cell r="N260" t="str">
            <v>DGEE-DEED-CEE Flavio Calabresi Conte</v>
          </cell>
          <cell r="P260" t="str">
            <v>Gestor de Equipamento Público</v>
          </cell>
        </row>
        <row r="261">
          <cell r="A261">
            <v>6546196</v>
          </cell>
          <cell r="B261" t="str">
            <v>Heldio Fortunato Gaspar de Freitas</v>
          </cell>
          <cell r="C261">
            <v>5</v>
          </cell>
          <cell r="D261" t="str">
            <v>M</v>
          </cell>
          <cell r="E261">
            <v>16770</v>
          </cell>
          <cell r="F261">
            <v>79</v>
          </cell>
          <cell r="G261">
            <v>998426576</v>
          </cell>
          <cell r="H261" t="str">
            <v>heldiogf@usp.br</v>
          </cell>
          <cell r="I261">
            <v>44776</v>
          </cell>
          <cell r="M261" t="str">
            <v>SEME-Gabinete do Secretário</v>
          </cell>
          <cell r="N261" t="str">
            <v>DGEA-DGME-Divisão de Gestão das Modalidades Esportivas</v>
          </cell>
          <cell r="P261" t="str">
            <v>Assessor II</v>
          </cell>
        </row>
        <row r="262">
          <cell r="A262">
            <v>6150683</v>
          </cell>
          <cell r="B262" t="str">
            <v>Helio Antonio Mitsui</v>
          </cell>
          <cell r="C262">
            <v>3</v>
          </cell>
          <cell r="D262" t="str">
            <v>M</v>
          </cell>
          <cell r="E262">
            <v>22834</v>
          </cell>
          <cell r="F262">
            <v>62</v>
          </cell>
          <cell r="G262">
            <v>997339961</v>
          </cell>
          <cell r="H262" t="str">
            <v>heliomitsui@outlook.com</v>
          </cell>
          <cell r="I262">
            <v>33529</v>
          </cell>
          <cell r="J262" t="str">
            <v>Analista de Saúde - Médico NIV</v>
          </cell>
          <cell r="K262" t="str">
            <v>Ortopedia e Traumatologia</v>
          </cell>
          <cell r="L262" t="str">
            <v>ANSM17</v>
          </cell>
          <cell r="M262" t="str">
            <v>DGEE-DEED-CEE Joerg Bruder</v>
          </cell>
          <cell r="N262" t="str">
            <v>DGEE-DEED-CEE Joerg Bruder</v>
          </cell>
          <cell r="O262">
            <v>190004010150000</v>
          </cell>
          <cell r="P262" t="str">
            <v/>
          </cell>
        </row>
        <row r="263">
          <cell r="A263">
            <v>5315140</v>
          </cell>
          <cell r="B263" t="str">
            <v>Helio Benedito Fernandes</v>
          </cell>
          <cell r="C263">
            <v>2</v>
          </cell>
          <cell r="D263" t="str">
            <v>M</v>
          </cell>
          <cell r="E263">
            <v>19570</v>
          </cell>
          <cell r="F263">
            <v>71</v>
          </cell>
          <cell r="G263">
            <v>983402087</v>
          </cell>
          <cell r="H263" t="str">
            <v>fernandeshelio4271@gmail.com</v>
          </cell>
          <cell r="I263">
            <v>33506</v>
          </cell>
          <cell r="J263" t="str">
            <v>Assistente de Suporte Operacional NIII</v>
          </cell>
          <cell r="L263" t="str">
            <v>QB12</v>
          </cell>
          <cell r="M263" t="str">
            <v>DGEE-DEED-CEL José Bonifácio</v>
          </cell>
          <cell r="N263" t="str">
            <v>DGEE-DEED-CEL José Bonifácio</v>
          </cell>
          <cell r="O263">
            <v>190004010310000</v>
          </cell>
          <cell r="P263" t="str">
            <v/>
          </cell>
        </row>
        <row r="264">
          <cell r="A264">
            <v>7915675</v>
          </cell>
          <cell r="B264" t="str">
            <v>Herik Makoto Hayasaka</v>
          </cell>
          <cell r="C264">
            <v>1</v>
          </cell>
          <cell r="D264" t="str">
            <v>M</v>
          </cell>
          <cell r="E264">
            <v>27652</v>
          </cell>
          <cell r="F264">
            <v>49</v>
          </cell>
          <cell r="G264">
            <v>997347110</v>
          </cell>
          <cell r="H264" t="str">
            <v>herikhayasaka@gmail.com</v>
          </cell>
          <cell r="I264">
            <v>40316</v>
          </cell>
          <cell r="J264" t="str">
            <v>Analista de Informações, Cultura e Desporto NII</v>
          </cell>
          <cell r="K264" t="str">
            <v>Educação Física</v>
          </cell>
          <cell r="L264" t="str">
            <v>QDHS9</v>
          </cell>
          <cell r="M264" t="str">
            <v>DGEE-DEED-CEE Senador José Ermirio de Moraes</v>
          </cell>
          <cell r="N264" t="str">
            <v>DGEE-DEED-CEE Senador José Ermirio de Moraes</v>
          </cell>
          <cell r="O264">
            <v>190004010230000</v>
          </cell>
          <cell r="P264" t="str">
            <v/>
          </cell>
        </row>
        <row r="265">
          <cell r="A265">
            <v>5177090</v>
          </cell>
          <cell r="B265" t="str">
            <v>Herminio Aparecido Alves dos Santos</v>
          </cell>
          <cell r="C265">
            <v>2</v>
          </cell>
          <cell r="D265" t="str">
            <v>M</v>
          </cell>
          <cell r="E265">
            <v>20782</v>
          </cell>
          <cell r="F265">
            <v>68</v>
          </cell>
          <cell r="G265">
            <v>969199060</v>
          </cell>
          <cell r="H265" t="str">
            <v>ricardo.as077@gmail.com</v>
          </cell>
          <cell r="I265">
            <v>33693</v>
          </cell>
          <cell r="J265" t="str">
            <v>Assistente de Suporte Operacional NII</v>
          </cell>
          <cell r="L265" t="str">
            <v>QB9</v>
          </cell>
          <cell r="M265" t="str">
            <v>DGEE-DEED-Mini Balneário Antonio Carlos de Abreu Sodré</v>
          </cell>
          <cell r="N265" t="str">
            <v>DGEE-DEED-Mini Balneário Antonio Carlos de Abreu Sodré</v>
          </cell>
          <cell r="O265">
            <v>190004010440000</v>
          </cell>
          <cell r="P265" t="str">
            <v/>
          </cell>
        </row>
        <row r="266">
          <cell r="A266">
            <v>9436260</v>
          </cell>
          <cell r="B266" t="str">
            <v>Hyago Isaac Vinicius de Souza</v>
          </cell>
          <cell r="C266">
            <v>1</v>
          </cell>
          <cell r="D266" t="str">
            <v>M</v>
          </cell>
          <cell r="E266">
            <v>33731</v>
          </cell>
          <cell r="F266">
            <v>33</v>
          </cell>
          <cell r="G266">
            <v>974969446</v>
          </cell>
          <cell r="H266" t="str">
            <v>hyagoisaac@hotmail.com</v>
          </cell>
          <cell r="I266">
            <v>45488</v>
          </cell>
          <cell r="M266" t="str">
            <v>DGPAR-Departamento de Gestão de Parcerias</v>
          </cell>
          <cell r="N266" t="str">
            <v>DGPE-DM-Divisão de Monitoramento</v>
          </cell>
          <cell r="P266" t="str">
            <v>Diretor I</v>
          </cell>
        </row>
        <row r="267">
          <cell r="A267">
            <v>9307036</v>
          </cell>
          <cell r="B267" t="str">
            <v>Icaro Andre Souza Rodrigues Coutinho Bandeira</v>
          </cell>
          <cell r="C267">
            <v>1</v>
          </cell>
          <cell r="D267" t="str">
            <v>M</v>
          </cell>
          <cell r="E267">
            <v>31954</v>
          </cell>
          <cell r="F267">
            <v>37</v>
          </cell>
          <cell r="G267">
            <v>913131245</v>
          </cell>
          <cell r="H267" t="str">
            <v>icaro.cb@gmail.com</v>
          </cell>
          <cell r="I267">
            <v>45342</v>
          </cell>
          <cell r="J267" t="str">
            <v>Assistente Administrativo de Gestão NI</v>
          </cell>
          <cell r="L267" t="str">
            <v>QM1</v>
          </cell>
          <cell r="M267" t="str">
            <v>DGEE-DEED-CEE Riyuso Ogawa</v>
          </cell>
          <cell r="N267" t="str">
            <v>DGEE-DEED-CEE Riyuso Ogawa</v>
          </cell>
          <cell r="O267">
            <v>190004010200000</v>
          </cell>
        </row>
        <row r="268">
          <cell r="A268">
            <v>7366922</v>
          </cell>
          <cell r="B268" t="str">
            <v>Igor Fernando da Cruz Moreira</v>
          </cell>
          <cell r="C268">
            <v>3</v>
          </cell>
          <cell r="D268" t="str">
            <v>M</v>
          </cell>
          <cell r="E268">
            <v>30480</v>
          </cell>
          <cell r="F268">
            <v>41</v>
          </cell>
          <cell r="G268">
            <v>982226178</v>
          </cell>
          <cell r="H268" t="str">
            <v>igorcruzzz@yahoo.com.br</v>
          </cell>
          <cell r="I268">
            <v>45170</v>
          </cell>
          <cell r="J268" t="str">
            <v>Assistente de Suporte Operacional NII</v>
          </cell>
          <cell r="L268" t="str">
            <v>QB6</v>
          </cell>
          <cell r="M268" t="str">
            <v>DGEE-DEED-CEE Alfredo Ignácio Trindade</v>
          </cell>
          <cell r="N268" t="str">
            <v>DGEE-DEED-CEE Alfredo Ignácio Trindade</v>
          </cell>
          <cell r="O268">
            <v>190004010070000</v>
          </cell>
        </row>
        <row r="269">
          <cell r="A269">
            <v>9184775</v>
          </cell>
          <cell r="B269" t="str">
            <v>Igor Luiz Ramalho Cavalcante de Albuquerque</v>
          </cell>
          <cell r="C269">
            <v>1</v>
          </cell>
          <cell r="D269" t="str">
            <v>M</v>
          </cell>
          <cell r="E269">
            <v>35711</v>
          </cell>
          <cell r="F269">
            <v>27</v>
          </cell>
          <cell r="G269">
            <v>940156272</v>
          </cell>
          <cell r="H269" t="str">
            <v>igorluizrca@hotmail.com</v>
          </cell>
          <cell r="I269">
            <v>44967</v>
          </cell>
          <cell r="M269" t="str">
            <v>DGEE-DEED-CEL Modelodromo do Ibirapuera</v>
          </cell>
          <cell r="N269" t="str">
            <v>DGEE-DEED-CEL Modelodromo do Ibirapuera</v>
          </cell>
          <cell r="P269" t="str">
            <v>Gestor de Equipamento Público</v>
          </cell>
        </row>
        <row r="270">
          <cell r="A270">
            <v>6502083</v>
          </cell>
          <cell r="B270" t="str">
            <v>Ilton Soares</v>
          </cell>
          <cell r="C270">
            <v>1</v>
          </cell>
          <cell r="D270" t="str">
            <v>M</v>
          </cell>
          <cell r="E270">
            <v>25242</v>
          </cell>
          <cell r="F270">
            <v>56</v>
          </cell>
          <cell r="G270">
            <v>981818379</v>
          </cell>
          <cell r="H270" t="str">
            <v>iltonsoares69@yahoo.com.br</v>
          </cell>
          <cell r="I270">
            <v>33844</v>
          </cell>
          <cell r="J270" t="str">
            <v>Assistente de Suporte Operacional NII</v>
          </cell>
          <cell r="L270" t="str">
            <v>QB8</v>
          </cell>
          <cell r="M270" t="str">
            <v>CAF-DSI-Divisão de Suporte Interno-Protocolo</v>
          </cell>
          <cell r="N270" t="str">
            <v>CAF-DSI-Divisão de Suporte Interno</v>
          </cell>
          <cell r="O270">
            <v>190005060000000</v>
          </cell>
          <cell r="P270" t="str">
            <v/>
          </cell>
        </row>
        <row r="271">
          <cell r="A271">
            <v>8072566</v>
          </cell>
          <cell r="B271" t="str">
            <v>Iron de Mendonca e Silva</v>
          </cell>
          <cell r="C271">
            <v>5</v>
          </cell>
          <cell r="D271" t="str">
            <v>M</v>
          </cell>
          <cell r="E271">
            <v>23665</v>
          </cell>
          <cell r="F271">
            <v>60</v>
          </cell>
          <cell r="G271">
            <v>941445640</v>
          </cell>
          <cell r="H271" t="str">
            <v>ironmendoncas@gmail.com</v>
          </cell>
          <cell r="I271">
            <v>45420</v>
          </cell>
          <cell r="M271" t="str">
            <v>DGEE-DEED-Mini Balneário Comandante Gastão Moutinho</v>
          </cell>
          <cell r="N271" t="str">
            <v>CAF-DGP-Divisão de Gestão de Pessoas</v>
          </cell>
          <cell r="P271" t="str">
            <v>Assessor III</v>
          </cell>
        </row>
        <row r="272">
          <cell r="A272">
            <v>8564761</v>
          </cell>
          <cell r="B272" t="str">
            <v>Isabela Souza Valerio</v>
          </cell>
          <cell r="C272">
            <v>3</v>
          </cell>
          <cell r="D272" t="str">
            <v>F</v>
          </cell>
          <cell r="E272">
            <v>35870</v>
          </cell>
          <cell r="F272">
            <v>27</v>
          </cell>
          <cell r="G272">
            <v>954880011</v>
          </cell>
          <cell r="H272" t="str">
            <v>isabelaa.valerio@gmail.com</v>
          </cell>
          <cell r="I272">
            <v>44776</v>
          </cell>
          <cell r="M272" t="str">
            <v>DGEE-Departamento de Gestão de Equipamentos Esportivos</v>
          </cell>
          <cell r="N272" t="str">
            <v>DGEE-DEED-Divisão de Gestão de Equipamentos Esportivos Diretos</v>
          </cell>
          <cell r="P272" t="str">
            <v>Assessor II</v>
          </cell>
        </row>
        <row r="273">
          <cell r="A273">
            <v>9141715</v>
          </cell>
          <cell r="B273" t="str">
            <v>Isis Cecilia Marangoni Lopes</v>
          </cell>
          <cell r="C273">
            <v>1</v>
          </cell>
          <cell r="D273" t="str">
            <v>F</v>
          </cell>
          <cell r="E273">
            <v>30398</v>
          </cell>
          <cell r="F273">
            <v>42</v>
          </cell>
          <cell r="G273">
            <v>996836183</v>
          </cell>
          <cell r="H273" t="str">
            <v>isis.marangoni@gmail.com</v>
          </cell>
          <cell r="I273">
            <v>44818</v>
          </cell>
          <cell r="M273" t="str">
            <v>SEME-Gabinete do Secretário</v>
          </cell>
          <cell r="N273" t="str">
            <v>SEME-AT-Assessoria Técnica</v>
          </cell>
          <cell r="P273" t="str">
            <v>Assessor IV</v>
          </cell>
        </row>
        <row r="274">
          <cell r="A274">
            <v>7615280</v>
          </cell>
          <cell r="B274" t="str">
            <v>Israel Barbosa Dias</v>
          </cell>
          <cell r="C274">
            <v>2</v>
          </cell>
          <cell r="D274" t="str">
            <v>M</v>
          </cell>
          <cell r="E274">
            <v>23239</v>
          </cell>
          <cell r="F274">
            <v>61</v>
          </cell>
          <cell r="G274">
            <v>958098769</v>
          </cell>
          <cell r="H274" t="str">
            <v>ibdias@prefeitura.sp.gov.br</v>
          </cell>
          <cell r="I274">
            <v>45261</v>
          </cell>
          <cell r="J274" t="str">
            <v>Assistente de Suporte Operacional NII</v>
          </cell>
          <cell r="L274" t="str">
            <v>QB6</v>
          </cell>
          <cell r="M274" t="str">
            <v>DGEE-DEED-CEL José de Anchieta</v>
          </cell>
          <cell r="N274" t="str">
            <v>DGEE-DEED-CEL José de Anchieta</v>
          </cell>
          <cell r="O274">
            <v>190004010320000</v>
          </cell>
        </row>
        <row r="275">
          <cell r="A275">
            <v>5859859</v>
          </cell>
          <cell r="B275" t="str">
            <v>Ivair Aparecido da Silva</v>
          </cell>
          <cell r="C275">
            <v>2</v>
          </cell>
          <cell r="D275" t="str">
            <v>M</v>
          </cell>
          <cell r="E275">
            <v>24504</v>
          </cell>
          <cell r="F275">
            <v>58</v>
          </cell>
          <cell r="G275">
            <v>959533647</v>
          </cell>
          <cell r="H275" t="str">
            <v>ivair1267@yahoo.com.br</v>
          </cell>
          <cell r="I275">
            <v>33357</v>
          </cell>
          <cell r="J275" t="str">
            <v>Assistente de Suporte Operacional NII</v>
          </cell>
          <cell r="L275" t="str">
            <v>QB9</v>
          </cell>
          <cell r="M275" t="str">
            <v>DGEE-DEED-CEL André Vital Ribeiro Soares</v>
          </cell>
          <cell r="N275" t="str">
            <v>DGEE-DEED-CEL André Vital Ribeiro Soares</v>
          </cell>
          <cell r="O275">
            <v>190004010270000</v>
          </cell>
          <cell r="P275" t="str">
            <v/>
          </cell>
        </row>
        <row r="276">
          <cell r="A276">
            <v>6514065</v>
          </cell>
          <cell r="B276" t="str">
            <v>Ivan Ramos de Lima</v>
          </cell>
          <cell r="C276">
            <v>1</v>
          </cell>
          <cell r="D276" t="str">
            <v>M</v>
          </cell>
          <cell r="E276">
            <v>25656</v>
          </cell>
          <cell r="F276">
            <v>55</v>
          </cell>
          <cell r="G276">
            <v>972749785</v>
          </cell>
          <cell r="H276" t="str">
            <v>ivanrefri2970@gmail.com</v>
          </cell>
          <cell r="I276">
            <v>33882</v>
          </cell>
          <cell r="J276" t="str">
            <v>Assistente de Suporte Operacional NII</v>
          </cell>
          <cell r="L276" t="str">
            <v>QB11</v>
          </cell>
          <cell r="M276" t="str">
            <v>DGEE-DEED-Mini Balneário Ministro Sinésio Rocha</v>
          </cell>
          <cell r="N276" t="str">
            <v>DGEE-DEED-Mini Balneário Ministro Sinésio Rocha</v>
          </cell>
          <cell r="O276">
            <v>190004010500000</v>
          </cell>
          <cell r="P276" t="str">
            <v/>
          </cell>
        </row>
        <row r="277">
          <cell r="A277">
            <v>5401861</v>
          </cell>
          <cell r="B277" t="str">
            <v>Ivani Nottoli Debeuz</v>
          </cell>
          <cell r="C277">
            <v>4</v>
          </cell>
          <cell r="D277" t="str">
            <v>F</v>
          </cell>
          <cell r="E277">
            <v>21139</v>
          </cell>
          <cell r="F277">
            <v>67</v>
          </cell>
          <cell r="G277">
            <v>999166178</v>
          </cell>
          <cell r="H277" t="str">
            <v>debeuzivani@gmail.com</v>
          </cell>
          <cell r="I277">
            <v>44776</v>
          </cell>
          <cell r="M277" t="str">
            <v>CAF-DGP-Divisão de Gestão de Pessoas</v>
          </cell>
          <cell r="N277" t="str">
            <v>CAF-DGP-Divisão de Gestão de Pessoas</v>
          </cell>
          <cell r="P277" t="str">
            <v>Diretor I</v>
          </cell>
        </row>
        <row r="278">
          <cell r="A278">
            <v>6899544</v>
          </cell>
          <cell r="B278" t="str">
            <v>Ivone da Costa Lins de Medeiros</v>
          </cell>
          <cell r="C278">
            <v>6</v>
          </cell>
          <cell r="D278" t="str">
            <v>F</v>
          </cell>
          <cell r="E278">
            <v>26904</v>
          </cell>
          <cell r="F278">
            <v>51</v>
          </cell>
          <cell r="G278">
            <v>938001547</v>
          </cell>
          <cell r="H278" t="str">
            <v>ivonelinsmedeiros@gmail.com</v>
          </cell>
          <cell r="I278">
            <v>40007</v>
          </cell>
          <cell r="J278" t="str">
            <v>Assistente Administrativo de Gestão NI</v>
          </cell>
          <cell r="L278" t="str">
            <v>QM8</v>
          </cell>
          <cell r="M278" t="str">
            <v>AFASTADO-CMSP</v>
          </cell>
          <cell r="N278" t="str">
            <v>SEME-Gabinete do Secretário</v>
          </cell>
          <cell r="O278">
            <v>190100000000000</v>
          </cell>
          <cell r="P278" t="str">
            <v/>
          </cell>
        </row>
        <row r="279">
          <cell r="A279">
            <v>7902778</v>
          </cell>
          <cell r="B279" t="str">
            <v>Jacqueline de Carvalho Cerqueira Sodre</v>
          </cell>
          <cell r="C279">
            <v>6</v>
          </cell>
          <cell r="D279" t="str">
            <v>F</v>
          </cell>
          <cell r="E279">
            <v>23234</v>
          </cell>
          <cell r="F279">
            <v>61</v>
          </cell>
          <cell r="G279">
            <v>993227905</v>
          </cell>
          <cell r="H279" t="str">
            <v>jacquevolei@terra.com.br</v>
          </cell>
          <cell r="I279">
            <v>44776</v>
          </cell>
          <cell r="M279" t="str">
            <v>DGEE-DEED-Centro Esp Rec e Educ do Trabalhador-CERET</v>
          </cell>
          <cell r="N279" t="str">
            <v>DGEE-DEED-Centro Esp Rec e Educ do Trabalhador-CERET</v>
          </cell>
          <cell r="P279" t="str">
            <v>Assessor II</v>
          </cell>
        </row>
        <row r="280">
          <cell r="A280">
            <v>6299181</v>
          </cell>
          <cell r="B280" t="str">
            <v>Jaime Alexandrino Rossi</v>
          </cell>
          <cell r="C280">
            <v>1</v>
          </cell>
          <cell r="D280" t="str">
            <v>M</v>
          </cell>
          <cell r="E280">
            <v>18639</v>
          </cell>
          <cell r="F280">
            <v>74</v>
          </cell>
          <cell r="G280">
            <v>981881162</v>
          </cell>
          <cell r="H280" t="str">
            <v>jaiminho11@gmail.com</v>
          </cell>
          <cell r="I280">
            <v>33504</v>
          </cell>
          <cell r="J280" t="str">
            <v>Assistente de Suporte Operacional NII</v>
          </cell>
          <cell r="L280" t="str">
            <v>QB10</v>
          </cell>
          <cell r="M280" t="str">
            <v>CAF-DGP-Divisão de Gestão de Pessoas</v>
          </cell>
          <cell r="N280" t="str">
            <v>CAF-DGP-Divisão de Gestão de Pessoas</v>
          </cell>
          <cell r="O280">
            <v>190005070000000</v>
          </cell>
        </row>
        <row r="281">
          <cell r="A281">
            <v>6321950</v>
          </cell>
          <cell r="B281" t="str">
            <v>Jaime Kwan Aih Wong</v>
          </cell>
          <cell r="C281">
            <v>1</v>
          </cell>
          <cell r="D281" t="str">
            <v>M</v>
          </cell>
          <cell r="E281">
            <v>22612</v>
          </cell>
          <cell r="F281">
            <v>63</v>
          </cell>
          <cell r="G281">
            <v>981401628</v>
          </cell>
          <cell r="H281" t="str">
            <v>jaimecoan@gmail.com</v>
          </cell>
          <cell r="I281">
            <v>33556</v>
          </cell>
          <cell r="J281" t="str">
            <v>Analista de Saúde - Médico NIV</v>
          </cell>
          <cell r="K281" t="str">
            <v>Cirurgia Geral</v>
          </cell>
          <cell r="L281" t="str">
            <v>ANSM16</v>
          </cell>
          <cell r="M281" t="str">
            <v>DGEE-DEED-CEL Teotônio Vilela</v>
          </cell>
          <cell r="N281" t="str">
            <v>DGEE-DEED-CEL Teotônio Vilela</v>
          </cell>
          <cell r="O281">
            <v>190004010350000</v>
          </cell>
        </row>
        <row r="282">
          <cell r="A282">
            <v>6321950</v>
          </cell>
          <cell r="B282" t="str">
            <v>Jaime Kwan Aih Wong</v>
          </cell>
          <cell r="C282">
            <v>2</v>
          </cell>
          <cell r="D282" t="str">
            <v>M</v>
          </cell>
          <cell r="E282">
            <v>22612</v>
          </cell>
          <cell r="F282">
            <v>63</v>
          </cell>
          <cell r="G282">
            <v>981401628</v>
          </cell>
          <cell r="H282" t="str">
            <v>jaimecoan@gmail.com</v>
          </cell>
          <cell r="I282">
            <v>34088</v>
          </cell>
          <cell r="J282" t="str">
            <v>Analista de Saúde - Médico NIV</v>
          </cell>
          <cell r="K282" t="str">
            <v>Cirurgia Geral</v>
          </cell>
          <cell r="L282" t="str">
            <v>ANSM16</v>
          </cell>
          <cell r="M282" t="str">
            <v>DGEE-DEED-CEL Teotônio Vilela</v>
          </cell>
          <cell r="N282" t="str">
            <v>DGEE-DEED-CEL Teotônio Vilela</v>
          </cell>
          <cell r="O282">
            <v>190004010350000</v>
          </cell>
        </row>
        <row r="283">
          <cell r="A283">
            <v>7439059</v>
          </cell>
          <cell r="B283" t="str">
            <v>Jaime Roberto Braganca</v>
          </cell>
          <cell r="C283">
            <v>1</v>
          </cell>
          <cell r="D283" t="str">
            <v>M</v>
          </cell>
          <cell r="E283">
            <v>28512</v>
          </cell>
          <cell r="F283">
            <v>47</v>
          </cell>
          <cell r="G283">
            <v>976829374</v>
          </cell>
          <cell r="H283" t="str">
            <v>jaime_judo@hotmail.com</v>
          </cell>
          <cell r="I283">
            <v>38230</v>
          </cell>
          <cell r="J283" t="str">
            <v>Analista de Informações, Cultura e Desporto NII</v>
          </cell>
          <cell r="K283" t="str">
            <v>Educação Física</v>
          </cell>
          <cell r="L283" t="str">
            <v>QDHS10</v>
          </cell>
          <cell r="M283" t="str">
            <v>DGEE-DEED-CEE Salim Farah Maluf</v>
          </cell>
          <cell r="N283" t="str">
            <v>DGEE-DEED-CEE Salim Farah Maluf</v>
          </cell>
          <cell r="O283">
            <v>190004010220000</v>
          </cell>
          <cell r="P283" t="str">
            <v/>
          </cell>
        </row>
        <row r="284">
          <cell r="A284">
            <v>6248471</v>
          </cell>
          <cell r="B284" t="str">
            <v>Jair Jose dos Santos</v>
          </cell>
          <cell r="C284">
            <v>1</v>
          </cell>
          <cell r="D284" t="str">
            <v>M</v>
          </cell>
          <cell r="E284">
            <v>25266</v>
          </cell>
          <cell r="F284">
            <v>56</v>
          </cell>
          <cell r="G284">
            <v>984294700</v>
          </cell>
          <cell r="H284" t="str">
            <v>santos.jjair45@gmail.com</v>
          </cell>
          <cell r="I284">
            <v>33387</v>
          </cell>
          <cell r="J284" t="str">
            <v>Assistente de Suporte Operacional NIII</v>
          </cell>
          <cell r="L284" t="str">
            <v>QB12</v>
          </cell>
          <cell r="M284" t="str">
            <v>DGEE-DEED-Estádio Municipal Jack Marin</v>
          </cell>
          <cell r="N284" t="str">
            <v>DGEE-DEED-Divisão de Gestão de Equipamentos Esportivos Diretos</v>
          </cell>
          <cell r="O284">
            <v>190004010000000</v>
          </cell>
          <cell r="P284" t="str">
            <v/>
          </cell>
        </row>
        <row r="285">
          <cell r="A285">
            <v>5674026</v>
          </cell>
          <cell r="B285" t="str">
            <v>Jair Xavier da Conceicao</v>
          </cell>
          <cell r="C285">
            <v>2</v>
          </cell>
          <cell r="D285" t="str">
            <v>M</v>
          </cell>
          <cell r="E285">
            <v>25746</v>
          </cell>
          <cell r="F285">
            <v>54</v>
          </cell>
          <cell r="G285">
            <v>952967328</v>
          </cell>
          <cell r="H285" t="str">
            <v>jairxc10@gmail.com</v>
          </cell>
          <cell r="I285">
            <v>33863</v>
          </cell>
          <cell r="J285" t="str">
            <v>Assistente de Suporte Operacional NII</v>
          </cell>
          <cell r="L285" t="str">
            <v>QB12</v>
          </cell>
          <cell r="M285" t="str">
            <v>DGEE-DEED-CEL Juscelino Kubitschek</v>
          </cell>
          <cell r="N285" t="str">
            <v>DGEE-DEED-CEL Juscelino Kubitschek</v>
          </cell>
          <cell r="O285">
            <v>190004010330000</v>
          </cell>
          <cell r="P285" t="str">
            <v/>
          </cell>
        </row>
        <row r="286">
          <cell r="A286">
            <v>6424236</v>
          </cell>
          <cell r="B286" t="str">
            <v>Jane Aparecida Ortiz</v>
          </cell>
          <cell r="C286">
            <v>1</v>
          </cell>
          <cell r="D286" t="str">
            <v>F</v>
          </cell>
          <cell r="E286">
            <v>23469</v>
          </cell>
          <cell r="F286">
            <v>61</v>
          </cell>
          <cell r="G286" t="str">
            <v>(13)991244948</v>
          </cell>
          <cell r="H286" t="str">
            <v>janeortizseme@gmail.com</v>
          </cell>
          <cell r="I286">
            <v>33707</v>
          </cell>
          <cell r="J286" t="str">
            <v>Assistente de Suporte Operacional NII</v>
          </cell>
          <cell r="L286" t="str">
            <v>QB11</v>
          </cell>
          <cell r="M286" t="str">
            <v>DGEA-Departamento de Gestão do Esporte de Alto Rendimento</v>
          </cell>
          <cell r="N286" t="str">
            <v>DGEA-Departamento de Gestão do Esporte de Alto Rendimento</v>
          </cell>
          <cell r="O286">
            <v>190002000000000</v>
          </cell>
          <cell r="P286" t="str">
            <v/>
          </cell>
        </row>
        <row r="287">
          <cell r="A287">
            <v>5550548</v>
          </cell>
          <cell r="B287" t="str">
            <v>Jeane Leme</v>
          </cell>
          <cell r="C287">
            <v>2</v>
          </cell>
          <cell r="D287" t="str">
            <v>F</v>
          </cell>
          <cell r="E287">
            <v>19898</v>
          </cell>
          <cell r="F287">
            <v>70</v>
          </cell>
          <cell r="G287">
            <v>999564933</v>
          </cell>
          <cell r="H287" t="str">
            <v>lemejeane@gmail.com</v>
          </cell>
          <cell r="I287">
            <v>33046</v>
          </cell>
          <cell r="J287" t="str">
            <v>Analista de Saúde NIV</v>
          </cell>
          <cell r="K287" t="str">
            <v>Fisioterapia</v>
          </cell>
          <cell r="L287" t="str">
            <v>ANS17</v>
          </cell>
          <cell r="M287" t="str">
            <v>DGEA-DGRO-Divisão de Gestão da Rede Olímpica</v>
          </cell>
          <cell r="N287" t="str">
            <v>DGEA-Departamento de Gestão do Esporte de Alto Rendimento</v>
          </cell>
          <cell r="O287">
            <v>190002000000000</v>
          </cell>
          <cell r="P287" t="str">
            <v/>
          </cell>
        </row>
        <row r="288">
          <cell r="A288">
            <v>8891745</v>
          </cell>
          <cell r="B288" t="str">
            <v>Jefferson Augusto Fernandes</v>
          </cell>
          <cell r="C288">
            <v>3</v>
          </cell>
          <cell r="D288" t="str">
            <v>M</v>
          </cell>
          <cell r="E288">
            <v>33267</v>
          </cell>
          <cell r="F288">
            <v>34</v>
          </cell>
          <cell r="G288">
            <v>956283658</v>
          </cell>
          <cell r="H288" t="str">
            <v>agustojefferson6342@gmail.com</v>
          </cell>
          <cell r="I288">
            <v>44963</v>
          </cell>
          <cell r="M288" t="str">
            <v>SEME-Gabinete do Secretário</v>
          </cell>
          <cell r="N288" t="str">
            <v>DGEE-DEED-Divisão de Gestão de Equipamentos Esportivos Diretos</v>
          </cell>
          <cell r="P288" t="str">
            <v>Assessor I</v>
          </cell>
        </row>
        <row r="289">
          <cell r="A289">
            <v>8385947</v>
          </cell>
          <cell r="B289" t="str">
            <v>Jems Okada de Sousa Araujo</v>
          </cell>
          <cell r="C289">
            <v>3</v>
          </cell>
          <cell r="D289" t="str">
            <v>M</v>
          </cell>
          <cell r="E289">
            <v>27652</v>
          </cell>
          <cell r="F289">
            <v>49</v>
          </cell>
          <cell r="G289">
            <v>967904783</v>
          </cell>
          <cell r="H289" t="str">
            <v>jemsxw@gmail.com</v>
          </cell>
          <cell r="I289">
            <v>44776</v>
          </cell>
          <cell r="M289" t="str">
            <v>CAF-DTIC-Divisão de Tecnologia da Informação e Comunicação</v>
          </cell>
          <cell r="N289" t="str">
            <v>CAF-DTIC-Divisão de Tecnologia da Informação e Comunicação</v>
          </cell>
          <cell r="P289" t="str">
            <v>Assessor I</v>
          </cell>
        </row>
        <row r="290">
          <cell r="A290">
            <v>9476041</v>
          </cell>
          <cell r="B290" t="str">
            <v>Joana D Arc Pereira</v>
          </cell>
          <cell r="C290">
            <v>1</v>
          </cell>
          <cell r="D290" t="str">
            <v>F</v>
          </cell>
          <cell r="E290">
            <v>28700</v>
          </cell>
          <cell r="F290">
            <v>46</v>
          </cell>
          <cell r="G290">
            <v>981264412</v>
          </cell>
          <cell r="H290" t="str">
            <v>joanad.matos29@gmail.com</v>
          </cell>
          <cell r="I290">
            <v>45674</v>
          </cell>
          <cell r="M290" t="str">
            <v>CAF-DGP-Divisão de Gestão de Pessoas</v>
          </cell>
          <cell r="N290" t="str">
            <v>CAF-Coordenação de Administração e Finanças</v>
          </cell>
          <cell r="P290" t="str">
            <v>Assessor III</v>
          </cell>
        </row>
        <row r="291">
          <cell r="A291">
            <v>6495486</v>
          </cell>
          <cell r="B291" t="str">
            <v>Joao Batista Ferreira</v>
          </cell>
          <cell r="C291">
            <v>1</v>
          </cell>
          <cell r="D291" t="str">
            <v>M</v>
          </cell>
          <cell r="E291">
            <v>23678</v>
          </cell>
          <cell r="F291">
            <v>60</v>
          </cell>
          <cell r="G291">
            <v>58448822</v>
          </cell>
          <cell r="H291" t="str">
            <v>joao.batistaf@hotmail.com</v>
          </cell>
          <cell r="I291">
            <v>33837</v>
          </cell>
          <cell r="J291" t="str">
            <v>Assistente Administrativo de Gestão NII</v>
          </cell>
          <cell r="L291" t="str">
            <v>QM14</v>
          </cell>
          <cell r="M291" t="str">
            <v>DGEE-DEED-Mini Balneário Ministro Sinésio Rocha</v>
          </cell>
          <cell r="N291" t="str">
            <v>DGEE-DEED-Mini Balneário Ministro Sinésio Rocha</v>
          </cell>
          <cell r="O291">
            <v>190004010500000</v>
          </cell>
          <cell r="P291" t="str">
            <v/>
          </cell>
        </row>
        <row r="292">
          <cell r="A292">
            <v>7181272</v>
          </cell>
          <cell r="B292" t="str">
            <v>Joao Batista Gonzaga Silva</v>
          </cell>
          <cell r="C292">
            <v>1</v>
          </cell>
          <cell r="D292" t="str">
            <v>M</v>
          </cell>
          <cell r="E292">
            <v>23617</v>
          </cell>
          <cell r="F292">
            <v>60</v>
          </cell>
          <cell r="G292">
            <v>934645389</v>
          </cell>
          <cell r="H292" t="str">
            <v>gonzaga.joao48@gmail.com</v>
          </cell>
          <cell r="I292">
            <v>37421</v>
          </cell>
          <cell r="J292" t="str">
            <v>Assistente de Saúde NII</v>
          </cell>
          <cell r="K292" t="str">
            <v>Enfermagem (Aux Enfermagem)</v>
          </cell>
          <cell r="L292" t="str">
            <v>AS13</v>
          </cell>
          <cell r="M292" t="str">
            <v>DGEE-DEED-CEE Vicente Italo Feola</v>
          </cell>
          <cell r="N292" t="str">
            <v>DGEE-DEED-CEE Vicente Italo Feola</v>
          </cell>
          <cell r="O292">
            <v>190004010260000</v>
          </cell>
          <cell r="P292" t="str">
            <v/>
          </cell>
        </row>
        <row r="293">
          <cell r="A293">
            <v>5313953</v>
          </cell>
          <cell r="B293" t="str">
            <v>Joao Carlos Dias Nogueira</v>
          </cell>
          <cell r="C293">
            <v>2</v>
          </cell>
          <cell r="D293" t="str">
            <v>M</v>
          </cell>
          <cell r="E293">
            <v>22842</v>
          </cell>
          <cell r="F293">
            <v>62</v>
          </cell>
          <cell r="G293">
            <v>975704670</v>
          </cell>
          <cell r="H293" t="str">
            <v>jcspfc1962@gmail.com</v>
          </cell>
          <cell r="I293">
            <v>33373</v>
          </cell>
          <cell r="J293" t="str">
            <v>Assistente de Suporte Operacional NIII</v>
          </cell>
          <cell r="L293" t="str">
            <v>QB12</v>
          </cell>
          <cell r="M293" t="str">
            <v>DGEE-DEED-CEE Alfredo Ignácio Trindade</v>
          </cell>
          <cell r="N293" t="str">
            <v>DGEE-DEED-CEE Alfredo Ignácio Trindade</v>
          </cell>
          <cell r="O293">
            <v>190004010070000</v>
          </cell>
          <cell r="P293" t="str">
            <v/>
          </cell>
        </row>
        <row r="294">
          <cell r="A294">
            <v>7788347</v>
          </cell>
          <cell r="B294" t="str">
            <v>Joao Carlos Giannini</v>
          </cell>
          <cell r="C294">
            <v>1</v>
          </cell>
          <cell r="D294" t="str">
            <v>M</v>
          </cell>
          <cell r="E294">
            <v>23239</v>
          </cell>
          <cell r="F294">
            <v>61</v>
          </cell>
          <cell r="G294">
            <v>965804184</v>
          </cell>
          <cell r="H294" t="str">
            <v>joaocgiannini@hotmail.com</v>
          </cell>
          <cell r="I294">
            <v>39843</v>
          </cell>
          <cell r="J294" t="str">
            <v>Analista de Informações, Cultura e Desporto NII</v>
          </cell>
          <cell r="K294" t="str">
            <v>Educação Física</v>
          </cell>
          <cell r="L294" t="str">
            <v>QDHS8</v>
          </cell>
          <cell r="M294" t="str">
            <v>DGEE-DEED-CEE Joerg Bruder</v>
          </cell>
          <cell r="N294" t="str">
            <v>DGEE-DEED-CEE Joerg Bruder</v>
          </cell>
          <cell r="O294">
            <v>190004010150000</v>
          </cell>
          <cell r="P294" t="str">
            <v/>
          </cell>
        </row>
        <row r="295">
          <cell r="A295">
            <v>5875455</v>
          </cell>
          <cell r="B295" t="str">
            <v>Joao Dias Leao Junior</v>
          </cell>
          <cell r="C295">
            <v>2</v>
          </cell>
          <cell r="D295" t="str">
            <v>M</v>
          </cell>
          <cell r="E295">
            <v>24429</v>
          </cell>
          <cell r="F295">
            <v>58</v>
          </cell>
          <cell r="G295">
            <v>910067680</v>
          </cell>
          <cell r="H295" t="str">
            <v>joaoleao18@yahoo.com.br</v>
          </cell>
          <cell r="I295">
            <v>33010</v>
          </cell>
          <cell r="J295" t="str">
            <v>Assistente de Suporte Operacional NIII</v>
          </cell>
          <cell r="L295" t="str">
            <v>QB12</v>
          </cell>
          <cell r="M295" t="str">
            <v>DGEE-DEED-CEL Perus</v>
          </cell>
          <cell r="N295" t="str">
            <v>DGEE-DEED-CEL Perus</v>
          </cell>
          <cell r="O295">
            <v>190004010290000</v>
          </cell>
          <cell r="P295" t="str">
            <v/>
          </cell>
        </row>
        <row r="296">
          <cell r="A296">
            <v>5726603</v>
          </cell>
          <cell r="B296" t="str">
            <v>Joao Nadoti Neto</v>
          </cell>
          <cell r="C296">
            <v>2</v>
          </cell>
          <cell r="D296" t="str">
            <v>M</v>
          </cell>
          <cell r="E296">
            <v>20685</v>
          </cell>
          <cell r="F296">
            <v>68</v>
          </cell>
          <cell r="G296">
            <v>967647650</v>
          </cell>
          <cell r="H296" t="str">
            <v>joaonadoti@yahoo.com.br</v>
          </cell>
          <cell r="I296">
            <v>33099</v>
          </cell>
          <cell r="J296" t="str">
            <v>Assistente de Suporte Operacional NIII</v>
          </cell>
          <cell r="L296" t="str">
            <v>QB12</v>
          </cell>
          <cell r="M296" t="str">
            <v>DGEE-DEED-CEE Oswaldo Brandão</v>
          </cell>
          <cell r="N296" t="str">
            <v>DGEE-DEED-CEE Oswaldo Brandão</v>
          </cell>
          <cell r="O296">
            <v>190004010180000</v>
          </cell>
          <cell r="P296" t="str">
            <v/>
          </cell>
        </row>
        <row r="297">
          <cell r="A297">
            <v>8075344</v>
          </cell>
          <cell r="B297" t="str">
            <v>Joaquim Manoel de Araujo</v>
          </cell>
          <cell r="C297">
            <v>2</v>
          </cell>
          <cell r="D297" t="str">
            <v>M</v>
          </cell>
          <cell r="E297">
            <v>20692</v>
          </cell>
          <cell r="F297">
            <v>68</v>
          </cell>
          <cell r="G297">
            <v>990161648</v>
          </cell>
          <cell r="H297" t="str">
            <v>jojoaquim@gmail.com</v>
          </cell>
          <cell r="I297">
            <v>45231</v>
          </cell>
          <cell r="J297" t="str">
            <v>Assistente de Suporte Operacional NI</v>
          </cell>
          <cell r="L297" t="str">
            <v>QB5</v>
          </cell>
          <cell r="M297" t="str">
            <v>DGEE-DEED-CEE Oswaldo Brandão</v>
          </cell>
          <cell r="N297" t="str">
            <v>DGEE-DEED-CEE Oswaldo Brandão</v>
          </cell>
          <cell r="O297">
            <v>190004010180000</v>
          </cell>
        </row>
        <row r="298">
          <cell r="A298">
            <v>8961204</v>
          </cell>
          <cell r="B298" t="str">
            <v>Joel de Jesus Magari</v>
          </cell>
          <cell r="C298">
            <v>1</v>
          </cell>
          <cell r="D298" t="str">
            <v>M</v>
          </cell>
          <cell r="E298">
            <v>29723</v>
          </cell>
          <cell r="F298">
            <v>44</v>
          </cell>
          <cell r="G298">
            <v>947163718</v>
          </cell>
          <cell r="H298" t="str">
            <v>joelmagari2@outlook.com</v>
          </cell>
          <cell r="I298">
            <v>44683</v>
          </cell>
          <cell r="J298" t="str">
            <v>Assistente Administrativo de Gestão NI</v>
          </cell>
          <cell r="L298" t="str">
            <v>QM1</v>
          </cell>
          <cell r="M298" t="str">
            <v>DGEE-DEED-CEL José de Anchieta</v>
          </cell>
          <cell r="N298" t="str">
            <v>DGEE-DEED-CEL José de Anchieta</v>
          </cell>
          <cell r="O298">
            <v>190004010320000</v>
          </cell>
          <cell r="P298" t="str">
            <v/>
          </cell>
        </row>
        <row r="299">
          <cell r="A299">
            <v>6314449</v>
          </cell>
          <cell r="B299" t="str">
            <v>Joel Lima do Rosario</v>
          </cell>
          <cell r="C299">
            <v>2</v>
          </cell>
          <cell r="D299" t="str">
            <v>M</v>
          </cell>
          <cell r="E299">
            <v>24096</v>
          </cell>
          <cell r="F299">
            <v>59</v>
          </cell>
          <cell r="G299">
            <v>988188812</v>
          </cell>
          <cell r="H299" t="str">
            <v>t.f5@hotmail.com</v>
          </cell>
          <cell r="I299">
            <v>33820</v>
          </cell>
          <cell r="J299" t="str">
            <v>Assistente de Suporte Operacional NIII</v>
          </cell>
          <cell r="L299" t="str">
            <v>QB12</v>
          </cell>
          <cell r="M299" t="str">
            <v>DGPE-DGPP-Divisão de Gestão de Programas e Projetos</v>
          </cell>
          <cell r="N299" t="str">
            <v>DGPE-Depto de Gestão de Políticas e Programas de Esporte e Lazer</v>
          </cell>
          <cell r="O299">
            <v>190001000000000</v>
          </cell>
          <cell r="P299" t="str">
            <v>Assessor II</v>
          </cell>
        </row>
        <row r="300">
          <cell r="A300">
            <v>9437843</v>
          </cell>
          <cell r="B300" t="str">
            <v>Jonas Boffa de Azevedo</v>
          </cell>
          <cell r="C300">
            <v>1</v>
          </cell>
          <cell r="D300" t="str">
            <v>M</v>
          </cell>
          <cell r="E300">
            <v>33364</v>
          </cell>
          <cell r="F300">
            <v>34</v>
          </cell>
          <cell r="G300">
            <v>985741147</v>
          </cell>
          <cell r="H300" t="str">
            <v>jonasboffaa@gmail.com</v>
          </cell>
          <cell r="I300">
            <v>45492</v>
          </cell>
          <cell r="M300" t="str">
            <v>SEME-Gabinete do Secretário</v>
          </cell>
          <cell r="N300" t="str">
            <v>SEME-Gabinete do Secretário</v>
          </cell>
          <cell r="P300" t="str">
            <v>Assessor IV</v>
          </cell>
        </row>
        <row r="301">
          <cell r="A301">
            <v>5177545</v>
          </cell>
          <cell r="B301" t="str">
            <v>Jorge Andrieta</v>
          </cell>
          <cell r="C301">
            <v>3</v>
          </cell>
          <cell r="D301" t="str">
            <v>M</v>
          </cell>
          <cell r="E301">
            <v>20699</v>
          </cell>
          <cell r="F301">
            <v>68</v>
          </cell>
          <cell r="G301">
            <v>949856465</v>
          </cell>
          <cell r="H301" t="str">
            <v>andrietajorge9@gmail.com</v>
          </cell>
          <cell r="I301">
            <v>33435</v>
          </cell>
          <cell r="J301" t="str">
            <v>Assistente de Suporte Operacional NIII</v>
          </cell>
          <cell r="L301" t="str">
            <v>QB12</v>
          </cell>
          <cell r="M301" t="str">
            <v>DGEE-DEED-CEE Salim Farah Maluf</v>
          </cell>
          <cell r="N301" t="str">
            <v>DGEE-DEED-CEE Salim Farah Maluf</v>
          </cell>
          <cell r="O301">
            <v>190004010220000</v>
          </cell>
          <cell r="P301" t="str">
            <v/>
          </cell>
        </row>
        <row r="302">
          <cell r="A302">
            <v>5850932</v>
          </cell>
          <cell r="B302" t="str">
            <v>Jorge Braganca</v>
          </cell>
          <cell r="C302">
            <v>2</v>
          </cell>
          <cell r="D302" t="str">
            <v>M</v>
          </cell>
          <cell r="E302">
            <v>19471</v>
          </cell>
          <cell r="F302">
            <v>72</v>
          </cell>
          <cell r="G302">
            <v>957510178</v>
          </cell>
          <cell r="H302" t="str">
            <v>jorge957@gmail.com</v>
          </cell>
          <cell r="I302">
            <v>33724</v>
          </cell>
          <cell r="J302" t="str">
            <v>Assistente de Suporte Operacional NII</v>
          </cell>
          <cell r="L302" t="str">
            <v>QB10</v>
          </cell>
          <cell r="M302" t="str">
            <v>DGEE-DEED-CEE Oswaldo Brandão</v>
          </cell>
          <cell r="N302" t="str">
            <v>DGEE-DEED-CEE Oswaldo Brandão</v>
          </cell>
          <cell r="O302">
            <v>190004010180000</v>
          </cell>
          <cell r="P302" t="str">
            <v/>
          </cell>
        </row>
        <row r="303">
          <cell r="A303">
            <v>5891485</v>
          </cell>
          <cell r="B303" t="str">
            <v>Jorge Paulino da Silva</v>
          </cell>
          <cell r="C303">
            <v>2</v>
          </cell>
          <cell r="D303" t="str">
            <v>M</v>
          </cell>
          <cell r="E303">
            <v>24399</v>
          </cell>
          <cell r="F303">
            <v>58</v>
          </cell>
          <cell r="G303">
            <v>995264754</v>
          </cell>
          <cell r="H303" t="str">
            <v>jorgepaulinomestre@gmail.com</v>
          </cell>
          <cell r="I303">
            <v>33392</v>
          </cell>
          <cell r="J303" t="str">
            <v>Assistente de Suporte Operacional NIII</v>
          </cell>
          <cell r="L303" t="str">
            <v>QB12</v>
          </cell>
          <cell r="M303" t="str">
            <v>DGEE-DEED-Mini Balneário Marechal Espiridião Rosa</v>
          </cell>
          <cell r="N303" t="str">
            <v>DGEE-DEED-Mini Balneário Marechal Espiridião Rosa</v>
          </cell>
          <cell r="O303">
            <v>190004010490000</v>
          </cell>
          <cell r="P303" t="str">
            <v/>
          </cell>
        </row>
        <row r="304">
          <cell r="A304">
            <v>8010137</v>
          </cell>
          <cell r="B304" t="str">
            <v>Jose Alfredo Bueno</v>
          </cell>
          <cell r="C304">
            <v>2</v>
          </cell>
          <cell r="D304" t="str">
            <v>M</v>
          </cell>
          <cell r="E304">
            <v>25210</v>
          </cell>
          <cell r="F304">
            <v>56</v>
          </cell>
          <cell r="G304">
            <v>984974685</v>
          </cell>
          <cell r="H304" t="str">
            <v>nataliasantos16051995@gmail.com</v>
          </cell>
          <cell r="I304">
            <v>45170</v>
          </cell>
          <cell r="J304" t="str">
            <v>Assistente de Suporte Operacional NI</v>
          </cell>
          <cell r="L304" t="str">
            <v>QB5</v>
          </cell>
          <cell r="M304" t="str">
            <v>DGEE-DEED-CEE Solange Nunes Bibas</v>
          </cell>
          <cell r="N304" t="str">
            <v>DGEE-DEED-CEE Solange Nunes Bibas</v>
          </cell>
          <cell r="O304">
            <v>190004010240000</v>
          </cell>
        </row>
        <row r="305">
          <cell r="A305">
            <v>7554362</v>
          </cell>
          <cell r="B305" t="str">
            <v>Jose Antonio Damasceno</v>
          </cell>
          <cell r="C305">
            <v>6</v>
          </cell>
          <cell r="D305" t="str">
            <v>M</v>
          </cell>
          <cell r="E305">
            <v>23377</v>
          </cell>
          <cell r="F305">
            <v>61</v>
          </cell>
          <cell r="G305">
            <v>998941986</v>
          </cell>
          <cell r="H305" t="str">
            <v>damabrasil@icloud.com</v>
          </cell>
          <cell r="I305">
            <v>45733</v>
          </cell>
          <cell r="M305" t="str">
            <v>DGEE-DESM-Divisão de Engenharia e Serviços de Manutenção</v>
          </cell>
          <cell r="N305" t="str">
            <v>SEME-AT-Assessoria Técnica</v>
          </cell>
          <cell r="P305" t="str">
            <v>Assessor IV</v>
          </cell>
        </row>
        <row r="306">
          <cell r="A306">
            <v>5181453</v>
          </cell>
          <cell r="B306" t="str">
            <v>Jose Aparecido Vieira do Carmo</v>
          </cell>
          <cell r="C306">
            <v>2</v>
          </cell>
          <cell r="D306" t="str">
            <v>M</v>
          </cell>
          <cell r="E306">
            <v>23169</v>
          </cell>
          <cell r="F306">
            <v>61</v>
          </cell>
          <cell r="G306">
            <v>945361002</v>
          </cell>
          <cell r="H306" t="str">
            <v>N/D</v>
          </cell>
          <cell r="I306">
            <v>33368</v>
          </cell>
          <cell r="J306" t="str">
            <v>Assistente de Suporte Operacional NIII</v>
          </cell>
          <cell r="L306" t="str">
            <v>QB12</v>
          </cell>
          <cell r="M306" t="str">
            <v>DGEE-DEED-CEE Salim Farah Maluf</v>
          </cell>
          <cell r="N306" t="str">
            <v>DGEE-DEED-CEE Salim Farah Maluf</v>
          </cell>
          <cell r="O306">
            <v>190004010220000</v>
          </cell>
          <cell r="P306" t="str">
            <v/>
          </cell>
        </row>
        <row r="307">
          <cell r="A307">
            <v>4824202</v>
          </cell>
          <cell r="B307" t="str">
            <v>Jose Carlos dos Santos</v>
          </cell>
          <cell r="C307">
            <v>2</v>
          </cell>
          <cell r="D307" t="str">
            <v>M</v>
          </cell>
          <cell r="E307">
            <v>18450</v>
          </cell>
          <cell r="F307">
            <v>74</v>
          </cell>
          <cell r="G307">
            <v>954945716</v>
          </cell>
          <cell r="H307" t="str">
            <v>josecarlosdafe18@gmail.com</v>
          </cell>
          <cell r="I307">
            <v>29644</v>
          </cell>
          <cell r="J307" t="str">
            <v>Assistente de Suporte Operacional NIII</v>
          </cell>
          <cell r="L307" t="str">
            <v>QB12</v>
          </cell>
          <cell r="M307" t="str">
            <v>DGEE-DEED-Mini Balneário José Maria Whitaker</v>
          </cell>
          <cell r="N307" t="str">
            <v>DGEE-DEED-Mini Balneário José Maria Whitaker</v>
          </cell>
          <cell r="O307">
            <v>190004010480000</v>
          </cell>
          <cell r="P307" t="str">
            <v/>
          </cell>
        </row>
        <row r="308">
          <cell r="A308">
            <v>5861306</v>
          </cell>
          <cell r="B308" t="str">
            <v>Jose Carlos Nunes</v>
          </cell>
          <cell r="C308">
            <v>2</v>
          </cell>
          <cell r="D308" t="str">
            <v>M</v>
          </cell>
          <cell r="E308">
            <v>22229</v>
          </cell>
          <cell r="F308">
            <v>64</v>
          </cell>
          <cell r="G308">
            <v>995972582</v>
          </cell>
          <cell r="H308" t="str">
            <v>jose.nunes1960@yahoo.com.br</v>
          </cell>
          <cell r="I308">
            <v>33004</v>
          </cell>
          <cell r="J308" t="str">
            <v>Assistente de Suporte Operacional NII</v>
          </cell>
          <cell r="L308" t="str">
            <v>QB11</v>
          </cell>
          <cell r="M308" t="str">
            <v>DGEE-DEED-CEL José Bonifácio</v>
          </cell>
          <cell r="N308" t="str">
            <v>DGEE-DEED-CEL José Bonifácio</v>
          </cell>
          <cell r="O308">
            <v>190004010310000</v>
          </cell>
          <cell r="P308" t="str">
            <v/>
          </cell>
        </row>
        <row r="309">
          <cell r="A309">
            <v>6460801</v>
          </cell>
          <cell r="B309" t="str">
            <v>Jose Eduardo Gomes Figueiredo</v>
          </cell>
          <cell r="C309">
            <v>1</v>
          </cell>
          <cell r="D309" t="str">
            <v>M</v>
          </cell>
          <cell r="E309">
            <v>24269</v>
          </cell>
          <cell r="F309">
            <v>58</v>
          </cell>
          <cell r="G309">
            <v>963617121</v>
          </cell>
          <cell r="H309" t="str">
            <v>eduardogomes1966jg@gmail.com</v>
          </cell>
          <cell r="I309">
            <v>33784</v>
          </cell>
          <cell r="J309" t="str">
            <v>Assistente Administrativo de Gestão NII</v>
          </cell>
          <cell r="L309" t="str">
            <v>QM14</v>
          </cell>
          <cell r="M309" t="str">
            <v>DGEE-Divisão de Gestão do Complexo Esportivo do Pacaembu</v>
          </cell>
          <cell r="N309" t="str">
            <v>DGEE-Divisão de Gestão do Complexo Esportivo do Pacaembu</v>
          </cell>
          <cell r="O309">
            <v>190004040000000</v>
          </cell>
          <cell r="P309" t="str">
            <v/>
          </cell>
        </row>
        <row r="310">
          <cell r="A310">
            <v>5460913</v>
          </cell>
          <cell r="B310" t="str">
            <v>Jose Lopes de Almeida</v>
          </cell>
          <cell r="C310">
            <v>2</v>
          </cell>
          <cell r="D310" t="str">
            <v>M</v>
          </cell>
          <cell r="E310">
            <v>22703</v>
          </cell>
          <cell r="F310">
            <v>63</v>
          </cell>
          <cell r="G310">
            <v>982840076</v>
          </cell>
          <cell r="H310" t="str">
            <v>joselopes62@outlook.com</v>
          </cell>
          <cell r="I310">
            <v>33442</v>
          </cell>
          <cell r="J310" t="str">
            <v>Assistente de Suporte Operacional NIII</v>
          </cell>
          <cell r="L310" t="str">
            <v>QB12</v>
          </cell>
          <cell r="M310" t="str">
            <v>DGEE-DEED-CEL José Bonifácio</v>
          </cell>
          <cell r="N310" t="str">
            <v>DGEE-DEED-CEL José Bonifácio</v>
          </cell>
          <cell r="O310">
            <v>190004010310000</v>
          </cell>
          <cell r="P310" t="str">
            <v/>
          </cell>
        </row>
        <row r="311">
          <cell r="A311">
            <v>7568690</v>
          </cell>
          <cell r="B311" t="str">
            <v>Jose Luis Ricardo</v>
          </cell>
          <cell r="C311">
            <v>1</v>
          </cell>
          <cell r="D311" t="str">
            <v>M</v>
          </cell>
          <cell r="E311">
            <v>22995</v>
          </cell>
          <cell r="F311">
            <v>62</v>
          </cell>
          <cell r="G311">
            <v>984946527</v>
          </cell>
          <cell r="H311" t="str">
            <v>luiscoringao@yahoo.com.br</v>
          </cell>
          <cell r="I311">
            <v>39286</v>
          </cell>
          <cell r="J311" t="str">
            <v>Analista de Informações, Cultura e Desporto NII</v>
          </cell>
          <cell r="K311" t="str">
            <v>Educação Física</v>
          </cell>
          <cell r="L311" t="str">
            <v>QDHS10</v>
          </cell>
          <cell r="M311" t="str">
            <v>DGEE-DEED-CEE Riyuso Ogawa</v>
          </cell>
          <cell r="N311" t="str">
            <v>DGEE-DEED-CEE Riyuso Ogawa</v>
          </cell>
          <cell r="O311">
            <v>190004010200000</v>
          </cell>
          <cell r="P311" t="str">
            <v/>
          </cell>
        </row>
        <row r="312">
          <cell r="A312">
            <v>5273293</v>
          </cell>
          <cell r="B312" t="str">
            <v>Jose Luiz Antero dos Santos</v>
          </cell>
          <cell r="C312">
            <v>2</v>
          </cell>
          <cell r="D312" t="str">
            <v>M</v>
          </cell>
          <cell r="E312">
            <v>21409</v>
          </cell>
          <cell r="F312">
            <v>66</v>
          </cell>
          <cell r="G312">
            <v>974453914</v>
          </cell>
          <cell r="H312" t="str">
            <v>antero@uol.com.br</v>
          </cell>
          <cell r="I312">
            <v>31241</v>
          </cell>
          <cell r="J312" t="str">
            <v>Analista de Informações, Cultura e Desporto</v>
          </cell>
          <cell r="K312" t="str">
            <v>Educação Física</v>
          </cell>
          <cell r="L312" t="str">
            <v>QDHS</v>
          </cell>
          <cell r="M312" t="str">
            <v>DGEE-DEED-Balneário Mario Moraes</v>
          </cell>
          <cell r="N312" t="str">
            <v>DGEE-DEED-Balneário Mario Moraes</v>
          </cell>
          <cell r="O312">
            <v>190004010040000</v>
          </cell>
          <cell r="P312" t="str">
            <v/>
          </cell>
        </row>
        <row r="313">
          <cell r="A313">
            <v>9241167</v>
          </cell>
          <cell r="B313" t="str">
            <v>Jose Luiz Nodar Ribeiro</v>
          </cell>
          <cell r="C313">
            <v>1</v>
          </cell>
          <cell r="D313" t="str">
            <v>M</v>
          </cell>
          <cell r="E313">
            <v>21096</v>
          </cell>
          <cell r="F313">
            <v>67</v>
          </cell>
          <cell r="G313">
            <v>951486949</v>
          </cell>
          <cell r="H313" t="str">
            <v>joseluizestadual55010@gmail.com</v>
          </cell>
          <cell r="I313">
            <v>45099</v>
          </cell>
          <cell r="M313" t="str">
            <v>DGPAR-Departamento de Gestão de Parcerias</v>
          </cell>
          <cell r="N313" t="str">
            <v>SEME-Gabinete do Secretário</v>
          </cell>
          <cell r="P313" t="str">
            <v>Assessor II</v>
          </cell>
        </row>
        <row r="314">
          <cell r="A314">
            <v>6510779</v>
          </cell>
          <cell r="B314" t="str">
            <v>Jose Luiz Vergilio</v>
          </cell>
          <cell r="C314">
            <v>1</v>
          </cell>
          <cell r="D314" t="str">
            <v>M</v>
          </cell>
          <cell r="E314">
            <v>20500</v>
          </cell>
          <cell r="F314">
            <v>69</v>
          </cell>
          <cell r="G314">
            <v>978319133</v>
          </cell>
          <cell r="H314" t="str">
            <v>joseluizvergilio@gmail.com</v>
          </cell>
          <cell r="I314">
            <v>33864</v>
          </cell>
          <cell r="J314" t="str">
            <v>Assistente de Suporte Operacional NII</v>
          </cell>
          <cell r="L314" t="str">
            <v>QB9</v>
          </cell>
          <cell r="M314" t="str">
            <v>DGEE-DEED-CEE Aurélio Campos</v>
          </cell>
          <cell r="N314" t="str">
            <v>DGEE-DEED-CEE Aurélio Campos</v>
          </cell>
          <cell r="O314">
            <v>190004010090000</v>
          </cell>
          <cell r="P314" t="str">
            <v/>
          </cell>
        </row>
        <row r="315">
          <cell r="A315">
            <v>5389623</v>
          </cell>
          <cell r="B315" t="str">
            <v>Jose Manoel Pires Filho</v>
          </cell>
          <cell r="C315">
            <v>2</v>
          </cell>
          <cell r="D315" t="str">
            <v>M</v>
          </cell>
          <cell r="E315">
            <v>20015</v>
          </cell>
          <cell r="F315">
            <v>70</v>
          </cell>
          <cell r="G315">
            <v>996867079</v>
          </cell>
          <cell r="H315" t="str">
            <v>zezinhopires54@gmail.com</v>
          </cell>
          <cell r="I315">
            <v>30827</v>
          </cell>
          <cell r="J315" t="str">
            <v>Analista de Informações, Cultura e Desporto</v>
          </cell>
          <cell r="K315" t="str">
            <v>Educação Física</v>
          </cell>
          <cell r="L315" t="str">
            <v>QDHS</v>
          </cell>
          <cell r="M315" t="str">
            <v>DGEE-DEED-CEE Alfredo Ignácio Trindade</v>
          </cell>
          <cell r="N315" t="str">
            <v>DGEE-DEED-CEE Alfredo Ignácio Trindade</v>
          </cell>
          <cell r="O315">
            <v>190004010070000</v>
          </cell>
          <cell r="P315" t="str">
            <v/>
          </cell>
        </row>
        <row r="316">
          <cell r="A316">
            <v>5161274</v>
          </cell>
          <cell r="B316" t="str">
            <v>Jose Norberto Zampieri</v>
          </cell>
          <cell r="C316">
            <v>2</v>
          </cell>
          <cell r="D316" t="str">
            <v>M</v>
          </cell>
          <cell r="E316">
            <v>21038</v>
          </cell>
          <cell r="F316">
            <v>67</v>
          </cell>
          <cell r="G316">
            <v>958471755</v>
          </cell>
          <cell r="H316" t="str">
            <v>jn_zampieri@outlook.com</v>
          </cell>
          <cell r="I316">
            <v>33427</v>
          </cell>
          <cell r="J316" t="str">
            <v>Assistente de Suporte Operacional NII</v>
          </cell>
          <cell r="L316" t="str">
            <v>QB11</v>
          </cell>
          <cell r="M316" t="str">
            <v>DGEE-DEED-CEE Edson Arantes do Nascimento</v>
          </cell>
          <cell r="N316" t="str">
            <v>DGEE-DEED-CEE Edson Arantes do Nascimento</v>
          </cell>
          <cell r="O316">
            <v>190004010110000</v>
          </cell>
          <cell r="P316" t="str">
            <v/>
          </cell>
        </row>
        <row r="317">
          <cell r="A317">
            <v>6510434</v>
          </cell>
          <cell r="B317" t="str">
            <v>Jose Paulo Ferreira dos Santos</v>
          </cell>
          <cell r="C317">
            <v>1</v>
          </cell>
          <cell r="D317" t="str">
            <v>M</v>
          </cell>
          <cell r="E317">
            <v>23973</v>
          </cell>
          <cell r="F317">
            <v>59</v>
          </cell>
          <cell r="G317">
            <v>963464587</v>
          </cell>
          <cell r="H317" t="str">
            <v>jpfsantos@prefeitura.sp.gov.br</v>
          </cell>
          <cell r="I317">
            <v>33861</v>
          </cell>
          <cell r="J317" t="str">
            <v>Assistente de Suporte Operacional NII</v>
          </cell>
          <cell r="L317" t="str">
            <v>QB10</v>
          </cell>
          <cell r="M317" t="str">
            <v>DGEE-DEED-CEE Geraldo José de Almeida - O.S.</v>
          </cell>
          <cell r="N317" t="str">
            <v>DGEE-DEED-CEE Geraldo José de Almeida</v>
          </cell>
          <cell r="O317">
            <v>190004010130000</v>
          </cell>
          <cell r="P317" t="str">
            <v/>
          </cell>
        </row>
        <row r="318">
          <cell r="A318">
            <v>6294243</v>
          </cell>
          <cell r="B318" t="str">
            <v>Jose Raimundo da Silva</v>
          </cell>
          <cell r="C318">
            <v>1</v>
          </cell>
          <cell r="D318" t="str">
            <v>M</v>
          </cell>
          <cell r="E318">
            <v>24107</v>
          </cell>
          <cell r="F318">
            <v>59</v>
          </cell>
          <cell r="G318">
            <v>973676069</v>
          </cell>
          <cell r="H318" t="str">
            <v>mariaregina201020@hotmail.com</v>
          </cell>
          <cell r="I318">
            <v>33371</v>
          </cell>
          <cell r="J318" t="str">
            <v>Assistente de Suporte Operacional NII</v>
          </cell>
          <cell r="L318" t="str">
            <v>QB11</v>
          </cell>
          <cell r="M318" t="str">
            <v>DGEE-DEED-CEE Senador José Ermirio de Moraes</v>
          </cell>
          <cell r="N318" t="str">
            <v>DGEE-DEED-CEE Senador José Ermirio de Moraes</v>
          </cell>
          <cell r="O318">
            <v>190004010230000</v>
          </cell>
          <cell r="P318" t="str">
            <v/>
          </cell>
        </row>
        <row r="319">
          <cell r="A319">
            <v>5829216</v>
          </cell>
          <cell r="B319" t="str">
            <v>Jose Reinaldo Custodio</v>
          </cell>
          <cell r="C319">
            <v>2</v>
          </cell>
          <cell r="D319" t="str">
            <v>M</v>
          </cell>
          <cell r="E319">
            <v>23787</v>
          </cell>
          <cell r="F319">
            <v>60</v>
          </cell>
          <cell r="G319">
            <v>970270545</v>
          </cell>
          <cell r="H319" t="str">
            <v>jrcreinaldo@yahoo.com</v>
          </cell>
          <cell r="I319">
            <v>33742</v>
          </cell>
          <cell r="J319" t="str">
            <v>Analista de Ordenamento Territorial NIV</v>
          </cell>
          <cell r="K319" t="str">
            <v>Técnologia em Construção Civil</v>
          </cell>
          <cell r="L319" t="str">
            <v>QDHS17</v>
          </cell>
          <cell r="M319" t="str">
            <v>DGEE-DESM-Divisão de Engenharia e Serviços de Manutenção</v>
          </cell>
          <cell r="N319" t="str">
            <v>DGEE-DESM-Divisão de Engenharia e Serviços de Manutenção</v>
          </cell>
          <cell r="O319">
            <v>190004030000000</v>
          </cell>
          <cell r="P319" t="str">
            <v/>
          </cell>
        </row>
        <row r="320">
          <cell r="A320">
            <v>7415206</v>
          </cell>
          <cell r="B320" t="str">
            <v>Jose Roberto de Paula</v>
          </cell>
          <cell r="C320">
            <v>1</v>
          </cell>
          <cell r="D320" t="str">
            <v>M</v>
          </cell>
          <cell r="E320">
            <v>23177</v>
          </cell>
          <cell r="F320">
            <v>61</v>
          </cell>
          <cell r="G320">
            <v>962043961</v>
          </cell>
          <cell r="H320" t="str">
            <v>jrpaula097@gmail.com</v>
          </cell>
          <cell r="I320">
            <v>38068</v>
          </cell>
          <cell r="J320" t="str">
            <v>Assistente de Suporte Operacional NII</v>
          </cell>
          <cell r="L320" t="str">
            <v>QB7</v>
          </cell>
          <cell r="M320" t="str">
            <v>DGEE-DEED-Clube Esportivo Náutico Guarapiranga</v>
          </cell>
          <cell r="N320" t="str">
            <v>DGEE-DEED-Clube Esportivo Náutico Guarapiranga</v>
          </cell>
          <cell r="O320">
            <v>190004010380000</v>
          </cell>
          <cell r="P320" t="str">
            <v/>
          </cell>
        </row>
        <row r="321">
          <cell r="A321">
            <v>6237622</v>
          </cell>
          <cell r="B321" t="str">
            <v>Jose Roberto dos Santos</v>
          </cell>
          <cell r="C321">
            <v>3</v>
          </cell>
          <cell r="D321" t="str">
            <v>M</v>
          </cell>
          <cell r="E321">
            <v>20536</v>
          </cell>
          <cell r="F321">
            <v>69</v>
          </cell>
          <cell r="G321">
            <v>952461981</v>
          </cell>
          <cell r="H321" t="str">
            <v>js2554143@gmail.com</v>
          </cell>
          <cell r="I321">
            <v>33834</v>
          </cell>
          <cell r="J321" t="str">
            <v>Assistente de Suporte Operacional NIII</v>
          </cell>
          <cell r="L321" t="str">
            <v>QB12</v>
          </cell>
          <cell r="M321" t="str">
            <v>DGEE-DEED-CEE Mané Garrincha</v>
          </cell>
          <cell r="N321" t="str">
            <v>DGEE-DEED-CEE Mané Garrincha</v>
          </cell>
          <cell r="O321">
            <v>190004010170000</v>
          </cell>
          <cell r="P321" t="str">
            <v/>
          </cell>
        </row>
        <row r="322">
          <cell r="A322">
            <v>5875463</v>
          </cell>
          <cell r="B322" t="str">
            <v>Jose Roberto Pinto da Silva</v>
          </cell>
          <cell r="C322">
            <v>2</v>
          </cell>
          <cell r="D322" t="str">
            <v>M</v>
          </cell>
          <cell r="E322">
            <v>23830</v>
          </cell>
          <cell r="F322">
            <v>60</v>
          </cell>
          <cell r="G322">
            <v>976466509</v>
          </cell>
          <cell r="H322" t="str">
            <v>jjrp1965@bol.com.br</v>
          </cell>
          <cell r="I322">
            <v>33004</v>
          </cell>
          <cell r="J322" t="str">
            <v>Assistente de Suporte Operacional NII</v>
          </cell>
          <cell r="L322" t="str">
            <v>QB11</v>
          </cell>
          <cell r="M322" t="str">
            <v>DGEE-DEED-CEL Juscelino Kubitschek</v>
          </cell>
          <cell r="N322" t="str">
            <v>DGEE-DEED-CEL Juscelino Kubitschek</v>
          </cell>
          <cell r="O322">
            <v>190004010330000</v>
          </cell>
          <cell r="P322" t="str">
            <v/>
          </cell>
        </row>
        <row r="323">
          <cell r="A323">
            <v>5466172</v>
          </cell>
          <cell r="B323" t="str">
            <v>Jose Tadeu Felix</v>
          </cell>
          <cell r="C323">
            <v>4</v>
          </cell>
          <cell r="D323" t="str">
            <v>M</v>
          </cell>
          <cell r="E323">
            <v>21223</v>
          </cell>
          <cell r="F323">
            <v>67</v>
          </cell>
          <cell r="G323">
            <v>959239390</v>
          </cell>
          <cell r="H323" t="str">
            <v>josetadeufelix@gmail.com</v>
          </cell>
          <cell r="I323">
            <v>33687</v>
          </cell>
          <cell r="J323" t="str">
            <v>Assistente de Suporte Operacional NII</v>
          </cell>
          <cell r="L323" t="str">
            <v>QB11</v>
          </cell>
          <cell r="M323" t="str">
            <v>DGEE-DEED-CEE Rubens Pecce Lordelo - O.S.</v>
          </cell>
          <cell r="N323" t="str">
            <v>DGEE-DEED-CEE Rubens Pecce Lordelo</v>
          </cell>
          <cell r="O323">
            <v>190004010210000</v>
          </cell>
          <cell r="P323" t="str">
            <v/>
          </cell>
        </row>
        <row r="324">
          <cell r="A324">
            <v>8076006</v>
          </cell>
          <cell r="B324" t="str">
            <v>Josias Evangelista dos Santos</v>
          </cell>
          <cell r="C324">
            <v>2</v>
          </cell>
          <cell r="D324" t="str">
            <v>M</v>
          </cell>
          <cell r="E324">
            <v>32346</v>
          </cell>
          <cell r="F324">
            <v>36</v>
          </cell>
          <cell r="G324">
            <v>986717714</v>
          </cell>
          <cell r="H324" t="str">
            <v>josias_cafu@hotmail.com</v>
          </cell>
          <cell r="I324">
            <v>45292</v>
          </cell>
          <cell r="J324" t="str">
            <v>Assistente de Suporte Operacional NII</v>
          </cell>
          <cell r="L324" t="str">
            <v>QB6</v>
          </cell>
          <cell r="M324" t="str">
            <v>DGEE-DEED-Ginasio Esportivo Darcy Reis</v>
          </cell>
          <cell r="N324" t="str">
            <v>DGEE-DEED-Ginasio Esportivo Darcy Reis</v>
          </cell>
          <cell r="O324">
            <v>190004010420000</v>
          </cell>
        </row>
        <row r="325">
          <cell r="A325">
            <v>7928475</v>
          </cell>
          <cell r="B325" t="str">
            <v>Josivaldo Francisco Barbosa</v>
          </cell>
          <cell r="C325">
            <v>2</v>
          </cell>
          <cell r="D325" t="str">
            <v>M</v>
          </cell>
          <cell r="E325">
            <v>25182</v>
          </cell>
          <cell r="F325">
            <v>56</v>
          </cell>
          <cell r="G325">
            <v>958915258</v>
          </cell>
          <cell r="H325" t="str">
            <v xml:space="preserve"> itooliveira756@gmail.com</v>
          </cell>
          <cell r="I325">
            <v>44776</v>
          </cell>
          <cell r="M325" t="str">
            <v>DGEE-DEED-Centro Esp Rec e Educ do Trabalhador-CERET</v>
          </cell>
          <cell r="N325" t="str">
            <v>DGEE-DEED-Centro Esp Rec e Educ do Trabalhador-CERET</v>
          </cell>
          <cell r="P325" t="str">
            <v>Assessor I</v>
          </cell>
        </row>
        <row r="326">
          <cell r="A326">
            <v>8078432</v>
          </cell>
          <cell r="B326" t="str">
            <v>Joyce de Santana Parra</v>
          </cell>
          <cell r="C326">
            <v>4</v>
          </cell>
          <cell r="D326" t="str">
            <v>F</v>
          </cell>
          <cell r="E326">
            <v>31768</v>
          </cell>
          <cell r="F326">
            <v>38</v>
          </cell>
          <cell r="G326">
            <v>942774321</v>
          </cell>
          <cell r="H326" t="str">
            <v>joyce_p_s@yahoo.com.br</v>
          </cell>
          <cell r="I326">
            <v>44876</v>
          </cell>
          <cell r="M326" t="str">
            <v>CAF-DPOF- Divisão de Planejamento Orçamentário e Financeiro</v>
          </cell>
          <cell r="N326" t="str">
            <v>DGPE-DGPP-Divisão de Gestão de Programas e Projetos</v>
          </cell>
          <cell r="P326" t="str">
            <v>Assessor III</v>
          </cell>
        </row>
        <row r="327">
          <cell r="A327">
            <v>5926335</v>
          </cell>
          <cell r="B327" t="str">
            <v>Judite Francisca de Sousa</v>
          </cell>
          <cell r="C327">
            <v>2</v>
          </cell>
          <cell r="D327" t="str">
            <v>F</v>
          </cell>
          <cell r="E327">
            <v>20756</v>
          </cell>
          <cell r="F327">
            <v>68</v>
          </cell>
          <cell r="G327">
            <v>953985017</v>
          </cell>
          <cell r="H327" t="str">
            <v>j.judite.franciscasousa@bol.com.br</v>
          </cell>
          <cell r="I327">
            <v>33373</v>
          </cell>
          <cell r="J327" t="str">
            <v>Assistente de Suporte Operacional NII</v>
          </cell>
          <cell r="L327" t="str">
            <v>QB11</v>
          </cell>
          <cell r="M327" t="str">
            <v>CAF-DSI-Divisão de Suporte Interno</v>
          </cell>
          <cell r="N327" t="str">
            <v>CAF-DSI-Divisão de Suporte Interno</v>
          </cell>
          <cell r="O327">
            <v>190005060000000</v>
          </cell>
          <cell r="P327" t="str">
            <v/>
          </cell>
        </row>
        <row r="328">
          <cell r="A328">
            <v>8908702</v>
          </cell>
          <cell r="B328" t="str">
            <v>Julia Riverete Souza e Silva</v>
          </cell>
          <cell r="C328">
            <v>3</v>
          </cell>
          <cell r="D328" t="str">
            <v>F</v>
          </cell>
          <cell r="E328">
            <v>35291</v>
          </cell>
          <cell r="F328">
            <v>28</v>
          </cell>
          <cell r="G328">
            <v>996012086</v>
          </cell>
          <cell r="H328" t="str">
            <v>j.juliarss@gmail.com</v>
          </cell>
          <cell r="I328">
            <v>45271</v>
          </cell>
          <cell r="M328" t="str">
            <v>SEME-GAB-Assessoria Jurídica</v>
          </cell>
          <cell r="N328" t="str">
            <v>CAF-DSI-Divisão de Suporte Interno</v>
          </cell>
          <cell r="P328" t="str">
            <v>Assessor III</v>
          </cell>
        </row>
        <row r="329">
          <cell r="A329">
            <v>8046425</v>
          </cell>
          <cell r="B329" t="str">
            <v>Juliana Ester de Miranda Santos</v>
          </cell>
          <cell r="C329">
            <v>1</v>
          </cell>
          <cell r="D329" t="str">
            <v>F</v>
          </cell>
          <cell r="E329">
            <v>32379</v>
          </cell>
          <cell r="F329">
            <v>36</v>
          </cell>
          <cell r="G329">
            <v>996647048</v>
          </cell>
          <cell r="H329" t="str">
            <v>juli_ester@hotmail.com</v>
          </cell>
          <cell r="I329">
            <v>41036</v>
          </cell>
          <cell r="J329" t="str">
            <v>Analista de Informações, Cultura e Desporto NII</v>
          </cell>
          <cell r="K329" t="str">
            <v>Educação Física</v>
          </cell>
          <cell r="L329" t="str">
            <v>QDHS8</v>
          </cell>
          <cell r="M329" t="str">
            <v>DGEE-DEED-Mini Balneário Irmãos Paolillo</v>
          </cell>
          <cell r="N329" t="str">
            <v>DGEE-DEED-Mini Balneário Irmãos Paolillo</v>
          </cell>
          <cell r="O329">
            <v>190004010470000</v>
          </cell>
          <cell r="P329" t="str">
            <v/>
          </cell>
        </row>
        <row r="330">
          <cell r="A330">
            <v>7958501</v>
          </cell>
          <cell r="B330" t="str">
            <v>Juliana Nemoto Caetano</v>
          </cell>
          <cell r="C330">
            <v>1</v>
          </cell>
          <cell r="D330" t="str">
            <v>F</v>
          </cell>
          <cell r="E330">
            <v>32224</v>
          </cell>
          <cell r="F330">
            <v>37</v>
          </cell>
          <cell r="G330">
            <v>996167537</v>
          </cell>
          <cell r="H330" t="str">
            <v>juju_cae@hotmail.com</v>
          </cell>
          <cell r="I330">
            <v>40499</v>
          </cell>
          <cell r="J330" t="str">
            <v>Assistente Administrativo de Gestão NI</v>
          </cell>
          <cell r="L330" t="str">
            <v>QM7</v>
          </cell>
          <cell r="M330" t="str">
            <v>CAF-DS-Divisão de Suprimentos-Almoxarifado</v>
          </cell>
          <cell r="N330" t="str">
            <v>CAF-DS-Divisão de Suprimentos</v>
          </cell>
          <cell r="O330">
            <v>190005050000000</v>
          </cell>
          <cell r="P330" t="str">
            <v>Assessor II</v>
          </cell>
        </row>
        <row r="331">
          <cell r="A331">
            <v>9284109</v>
          </cell>
          <cell r="B331" t="str">
            <v>Juliana Rangel Alves</v>
          </cell>
          <cell r="C331">
            <v>1</v>
          </cell>
          <cell r="D331" t="str">
            <v>F</v>
          </cell>
          <cell r="E331">
            <v>31954</v>
          </cell>
          <cell r="F331">
            <v>37</v>
          </cell>
          <cell r="G331">
            <v>974415344</v>
          </cell>
          <cell r="H331" t="str">
            <v>julianarangel183@gmail.com</v>
          </cell>
          <cell r="I331">
            <v>45188</v>
          </cell>
          <cell r="M331" t="str">
            <v>CAF-DS-Divisão de Suprimentos-Compras</v>
          </cell>
          <cell r="N331" t="str">
            <v>SEME-Gabinete do Secretário</v>
          </cell>
          <cell r="P331" t="str">
            <v>Assessor II</v>
          </cell>
        </row>
        <row r="332">
          <cell r="A332">
            <v>7617313</v>
          </cell>
          <cell r="B332" t="str">
            <v>Julio Cesar Braga da Conceicao</v>
          </cell>
          <cell r="C332">
            <v>2</v>
          </cell>
          <cell r="D332" t="str">
            <v>M</v>
          </cell>
          <cell r="E332">
            <v>25147</v>
          </cell>
          <cell r="F332">
            <v>56</v>
          </cell>
          <cell r="G332">
            <v>977866751</v>
          </cell>
          <cell r="H332" t="str">
            <v>N/D</v>
          </cell>
          <cell r="I332">
            <v>45231</v>
          </cell>
          <cell r="J332" t="str">
            <v>Assistente Administrativo de Gestão NII</v>
          </cell>
          <cell r="L332" t="str">
            <v>QM11</v>
          </cell>
          <cell r="M332" t="str">
            <v>DGEE-DEED-CEE Joerg Bruder</v>
          </cell>
          <cell r="N332" t="str">
            <v>DGEE-DEED-CEE Joerg Bruder</v>
          </cell>
          <cell r="O332">
            <v>190004010150000</v>
          </cell>
        </row>
        <row r="333">
          <cell r="A333">
            <v>5787360</v>
          </cell>
          <cell r="B333" t="str">
            <v>Julio Stancati Filho</v>
          </cell>
          <cell r="C333">
            <v>4</v>
          </cell>
          <cell r="D333" t="str">
            <v>M</v>
          </cell>
          <cell r="E333">
            <v>22104</v>
          </cell>
          <cell r="F333">
            <v>64</v>
          </cell>
          <cell r="G333">
            <v>976411693</v>
          </cell>
          <cell r="H333" t="str">
            <v>juliostancatifilho@gmail.com</v>
          </cell>
          <cell r="I333">
            <v>33528</v>
          </cell>
          <cell r="J333" t="str">
            <v>Analista de Saúde - Médico NIV</v>
          </cell>
          <cell r="K333" t="str">
            <v>Ortopedia e Traumatologia</v>
          </cell>
          <cell r="L333" t="str">
            <v>ANSM17</v>
          </cell>
          <cell r="M333" t="str">
            <v>DGEE-DEED-CEE Salim Farah Maluf</v>
          </cell>
          <cell r="N333" t="str">
            <v>DGEE-DEED-CEE Salim Farah Maluf</v>
          </cell>
          <cell r="O333">
            <v>190004010220000</v>
          </cell>
        </row>
        <row r="334">
          <cell r="A334">
            <v>5787360</v>
          </cell>
          <cell r="B334" t="str">
            <v>Julio Stancati Filho</v>
          </cell>
          <cell r="C334">
            <v>5</v>
          </cell>
          <cell r="D334" t="str">
            <v>M</v>
          </cell>
          <cell r="E334">
            <v>22104</v>
          </cell>
          <cell r="F334">
            <v>64</v>
          </cell>
          <cell r="G334">
            <v>976411693</v>
          </cell>
          <cell r="H334" t="str">
            <v>juliostancatifilho@gmail.com</v>
          </cell>
          <cell r="I334">
            <v>34536</v>
          </cell>
          <cell r="J334" t="str">
            <v>Analista de Saúde - Médico NIV</v>
          </cell>
          <cell r="K334" t="str">
            <v>Ortopedia e Traumatologia</v>
          </cell>
          <cell r="L334" t="str">
            <v>ANSM17</v>
          </cell>
          <cell r="M334" t="str">
            <v>DGEE-DEED-Mini Balneário Comandante Gastão Moutinho</v>
          </cell>
          <cell r="N334" t="str">
            <v>DGEE-DEED-Mini Balneário Comandante Gastão Moutinho</v>
          </cell>
          <cell r="O334">
            <v>190004010460000</v>
          </cell>
        </row>
        <row r="335">
          <cell r="A335">
            <v>8583200</v>
          </cell>
          <cell r="B335" t="str">
            <v>Juraci Jacinto Juvenal</v>
          </cell>
          <cell r="C335">
            <v>2</v>
          </cell>
          <cell r="D335" t="str">
            <v>M</v>
          </cell>
          <cell r="E335">
            <v>21343</v>
          </cell>
          <cell r="F335">
            <v>66</v>
          </cell>
          <cell r="G335">
            <v>981425800</v>
          </cell>
          <cell r="H335" t="str">
            <v>juracijacinto17@gmail.com</v>
          </cell>
          <cell r="I335">
            <v>45170</v>
          </cell>
          <cell r="J335" t="str">
            <v>Assistente de Suporte Operacional NII</v>
          </cell>
          <cell r="L335" t="str">
            <v>QB8</v>
          </cell>
          <cell r="M335" t="str">
            <v>DGEE-DEED-CEE Arthur Friedenreich</v>
          </cell>
          <cell r="N335" t="str">
            <v>DGEE-DEED-CEE Arthur Friedenreich</v>
          </cell>
          <cell r="O335">
            <v>190004010080000</v>
          </cell>
        </row>
        <row r="336">
          <cell r="A336">
            <v>6590586</v>
          </cell>
          <cell r="B336" t="str">
            <v>Jurandi de Castro Maropo</v>
          </cell>
          <cell r="C336">
            <v>3</v>
          </cell>
          <cell r="D336" t="str">
            <v>M</v>
          </cell>
          <cell r="E336">
            <v>21914</v>
          </cell>
          <cell r="F336">
            <v>65</v>
          </cell>
          <cell r="G336">
            <v>981310535</v>
          </cell>
          <cell r="H336" t="str">
            <v>jucamaropo@bol.com.br</v>
          </cell>
          <cell r="I336">
            <v>45170</v>
          </cell>
          <cell r="J336" t="str">
            <v>Assistente de Suporte Operacional NII</v>
          </cell>
          <cell r="L336" t="str">
            <v>QB11</v>
          </cell>
          <cell r="M336" t="str">
            <v>DGEE-DEED-Ginasio Esportivo Darcy Reis</v>
          </cell>
          <cell r="N336" t="str">
            <v>DGEE-DEED-Ginasio Esportivo Darcy Reis</v>
          </cell>
          <cell r="O336">
            <v>190004010420000</v>
          </cell>
        </row>
        <row r="337">
          <cell r="A337">
            <v>6302963</v>
          </cell>
          <cell r="B337" t="str">
            <v>Jurandina Bueno Cruz</v>
          </cell>
          <cell r="C337">
            <v>1</v>
          </cell>
          <cell r="D337" t="str">
            <v>F</v>
          </cell>
          <cell r="E337">
            <v>24458</v>
          </cell>
          <cell r="F337">
            <v>58</v>
          </cell>
          <cell r="G337">
            <v>957139270</v>
          </cell>
          <cell r="H337" t="str">
            <v>dinabueno17@yahool.com</v>
          </cell>
          <cell r="I337">
            <v>33512</v>
          </cell>
          <cell r="J337" t="str">
            <v>Assistente de Suporte Operacional NIII</v>
          </cell>
          <cell r="L337" t="str">
            <v>QB12</v>
          </cell>
          <cell r="M337" t="str">
            <v>DGEE-DEED-CEE Aurélio Campos</v>
          </cell>
          <cell r="N337" t="str">
            <v>DGEE-DEED-CEE Aurélio Campos</v>
          </cell>
          <cell r="O337">
            <v>190004010090000</v>
          </cell>
          <cell r="P337" t="str">
            <v/>
          </cell>
        </row>
        <row r="338">
          <cell r="A338">
            <v>5178495</v>
          </cell>
          <cell r="B338" t="str">
            <v>Jurandir Humphreys</v>
          </cell>
          <cell r="C338">
            <v>2</v>
          </cell>
          <cell r="D338" t="str">
            <v>M</v>
          </cell>
          <cell r="E338">
            <v>22654</v>
          </cell>
          <cell r="F338">
            <v>63</v>
          </cell>
          <cell r="G338">
            <v>973731696</v>
          </cell>
          <cell r="H338" t="str">
            <v>humphreys.jurandir@gmail.com</v>
          </cell>
          <cell r="I338">
            <v>29864</v>
          </cell>
          <cell r="J338" t="str">
            <v>Assistente de Suporte Operacional</v>
          </cell>
          <cell r="L338" t="str">
            <v>QBA</v>
          </cell>
          <cell r="M338" t="str">
            <v>DGEE-DEED-CEL André Vital Ribeiro Soares</v>
          </cell>
          <cell r="N338" t="str">
            <v>DGEE-DEED-CEL André Vital Ribeiro Soares</v>
          </cell>
          <cell r="O338">
            <v>190004010270000</v>
          </cell>
          <cell r="P338" t="str">
            <v/>
          </cell>
        </row>
        <row r="339">
          <cell r="A339">
            <v>5849802</v>
          </cell>
          <cell r="B339" t="str">
            <v>Jurema Soares Arrais</v>
          </cell>
          <cell r="C339">
            <v>2</v>
          </cell>
          <cell r="D339" t="str">
            <v>F</v>
          </cell>
          <cell r="E339">
            <v>24814</v>
          </cell>
          <cell r="F339">
            <v>57</v>
          </cell>
          <cell r="G339">
            <v>996553813</v>
          </cell>
          <cell r="H339" t="str">
            <v>jurema.arrais@gmail.com</v>
          </cell>
          <cell r="I339">
            <v>33707</v>
          </cell>
          <cell r="J339" t="str">
            <v>Assistente Administrativo de Gestão NII</v>
          </cell>
          <cell r="L339" t="str">
            <v>QM14</v>
          </cell>
          <cell r="M339" t="str">
            <v>DGEE-DEEI-Divisão de Gestão de Equipamentos Esportivos Indiretos</v>
          </cell>
          <cell r="N339" t="str">
            <v>DGEE-Departamento de Gestão de Equipamentos Esportivos</v>
          </cell>
          <cell r="O339">
            <v>190004000000000</v>
          </cell>
          <cell r="P339" t="str">
            <v>Assessor I</v>
          </cell>
        </row>
        <row r="340">
          <cell r="A340">
            <v>9444998</v>
          </cell>
          <cell r="B340" t="str">
            <v>Karla Nascimento da Silva</v>
          </cell>
          <cell r="C340">
            <v>1</v>
          </cell>
          <cell r="D340" t="str">
            <v>F</v>
          </cell>
          <cell r="E340">
            <v>31636</v>
          </cell>
          <cell r="F340">
            <v>38</v>
          </cell>
          <cell r="G340">
            <v>960623981</v>
          </cell>
          <cell r="H340" t="str">
            <v>teacherkarla.english@gmail.com</v>
          </cell>
          <cell r="I340">
            <v>45545</v>
          </cell>
          <cell r="M340" t="str">
            <v>SEME-Gabinete do Secretário</v>
          </cell>
          <cell r="N340" t="str">
            <v>SEME-Gabinete do Secretário</v>
          </cell>
          <cell r="P340" t="str">
            <v>Assessor IV</v>
          </cell>
        </row>
        <row r="341">
          <cell r="A341">
            <v>8860041</v>
          </cell>
          <cell r="B341" t="str">
            <v>Karla Patricia Pereira dos Santos</v>
          </cell>
          <cell r="C341">
            <v>5</v>
          </cell>
          <cell r="D341" t="str">
            <v>F</v>
          </cell>
          <cell r="E341">
            <v>30932</v>
          </cell>
          <cell r="F341">
            <v>40</v>
          </cell>
          <cell r="G341">
            <v>963262344</v>
          </cell>
          <cell r="H341" t="str">
            <v>karpatyy@hotmail.com</v>
          </cell>
          <cell r="I341">
            <v>45341</v>
          </cell>
          <cell r="M341" t="str">
            <v>CAF-DS-Divisão de Suprimentos-Compras</v>
          </cell>
          <cell r="N341" t="str">
            <v>CAF-DS-Divisão de Suprimentos</v>
          </cell>
          <cell r="P341" t="str">
            <v>Diretor I</v>
          </cell>
        </row>
        <row r="342">
          <cell r="A342">
            <v>7363885</v>
          </cell>
          <cell r="B342" t="str">
            <v>Katia de Araujo</v>
          </cell>
          <cell r="C342">
            <v>2</v>
          </cell>
          <cell r="D342" t="str">
            <v>F</v>
          </cell>
          <cell r="E342">
            <v>27433</v>
          </cell>
          <cell r="F342">
            <v>50</v>
          </cell>
          <cell r="G342">
            <v>983887886</v>
          </cell>
          <cell r="H342" t="str">
            <v>katiabasquete@hotmail.com</v>
          </cell>
          <cell r="I342">
            <v>39197</v>
          </cell>
          <cell r="J342" t="str">
            <v>Analista de Informações, Cultura e Desporto NII</v>
          </cell>
          <cell r="K342" t="str">
            <v>Educação Física</v>
          </cell>
          <cell r="L342" t="str">
            <v>QDHS10</v>
          </cell>
          <cell r="M342" t="str">
            <v>DGEA-Departamento de Gestão do Esporte de Alto Rendimento</v>
          </cell>
          <cell r="N342" t="str">
            <v>DGEA-Departamento de Gestão do Esporte de Alto Rendimento</v>
          </cell>
          <cell r="O342">
            <v>190002000000000</v>
          </cell>
          <cell r="P342" t="str">
            <v>Assessor II</v>
          </cell>
        </row>
        <row r="343">
          <cell r="A343">
            <v>7363729</v>
          </cell>
          <cell r="B343" t="str">
            <v>Katty Josepha Alejandra Pinto Passini</v>
          </cell>
          <cell r="C343">
            <v>2</v>
          </cell>
          <cell r="D343" t="str">
            <v>F</v>
          </cell>
          <cell r="E343">
            <v>24530</v>
          </cell>
          <cell r="F343">
            <v>58</v>
          </cell>
          <cell r="G343">
            <v>949403850</v>
          </cell>
          <cell r="H343" t="str">
            <v>kspassini@yahoo.com.br</v>
          </cell>
          <cell r="I343">
            <v>39282</v>
          </cell>
          <cell r="J343" t="str">
            <v>Analista de Informações, Cultura e Desporto NII</v>
          </cell>
          <cell r="K343" t="str">
            <v>Educação Física</v>
          </cell>
          <cell r="L343" t="str">
            <v>QDHS10</v>
          </cell>
          <cell r="M343" t="str">
            <v>DGEE-DEED-Balneário Mario Moraes</v>
          </cell>
          <cell r="N343" t="str">
            <v>DGEE-DEED-Balneário Mario Moraes</v>
          </cell>
          <cell r="O343">
            <v>190004010040000</v>
          </cell>
          <cell r="P343" t="str">
            <v/>
          </cell>
        </row>
        <row r="344">
          <cell r="A344">
            <v>9281801</v>
          </cell>
          <cell r="B344" t="str">
            <v>Kenyson Rodrigo da Silva</v>
          </cell>
          <cell r="C344">
            <v>1</v>
          </cell>
          <cell r="D344" t="str">
            <v>M</v>
          </cell>
          <cell r="E344">
            <v>30937</v>
          </cell>
          <cell r="F344">
            <v>40</v>
          </cell>
          <cell r="G344">
            <v>976778789</v>
          </cell>
          <cell r="H344" t="str">
            <v>krprevencao@gmail.com</v>
          </cell>
          <cell r="I344">
            <v>45299</v>
          </cell>
          <cell r="J344" t="str">
            <v>Assistente Administrativo de Gestão NI</v>
          </cell>
          <cell r="L344" t="str">
            <v>QM1</v>
          </cell>
          <cell r="M344" t="str">
            <v>DGEE-DEED-CEL Perus</v>
          </cell>
          <cell r="N344" t="str">
            <v>DGEE-DEED-CEL Perus</v>
          </cell>
          <cell r="O344">
            <v>190004010290000</v>
          </cell>
        </row>
        <row r="345">
          <cell r="A345">
            <v>9207040</v>
          </cell>
          <cell r="B345" t="str">
            <v>Kleber Augusto Pupo Mendonca</v>
          </cell>
          <cell r="C345">
            <v>1</v>
          </cell>
          <cell r="D345" t="str">
            <v>M</v>
          </cell>
          <cell r="E345">
            <v>30043</v>
          </cell>
          <cell r="F345">
            <v>43</v>
          </cell>
          <cell r="G345">
            <v>947525056</v>
          </cell>
          <cell r="H345" t="str">
            <v>kleberpmendonca@uol.com.br</v>
          </cell>
          <cell r="I345">
            <v>45040</v>
          </cell>
          <cell r="M345" t="str">
            <v>DGEE-DESM-Divisão de Engenharia e Serviços de Manutenção</v>
          </cell>
          <cell r="N345" t="str">
            <v>SEME-AT-Assessoria Técnica</v>
          </cell>
          <cell r="P345" t="str">
            <v>Assessor II</v>
          </cell>
        </row>
        <row r="346">
          <cell r="A346">
            <v>7312857</v>
          </cell>
          <cell r="B346" t="str">
            <v>Kleber Mendonca dos Santos</v>
          </cell>
          <cell r="C346">
            <v>3</v>
          </cell>
          <cell r="D346" t="str">
            <v>M</v>
          </cell>
          <cell r="E346">
            <v>30733</v>
          </cell>
          <cell r="F346">
            <v>41</v>
          </cell>
          <cell r="G346">
            <v>966505490</v>
          </cell>
          <cell r="H346" t="str">
            <v>mendoncakleber8@gmail.com</v>
          </cell>
          <cell r="I346">
            <v>44776</v>
          </cell>
          <cell r="M346" t="str">
            <v>CAF-DGP-Divisão de Gestão de Pessoas</v>
          </cell>
          <cell r="N346" t="str">
            <v>CAF-DGP-Divisão de Gestão de Pessoas</v>
          </cell>
          <cell r="P346" t="str">
            <v>Assessor I</v>
          </cell>
        </row>
        <row r="347">
          <cell r="A347">
            <v>9150757</v>
          </cell>
          <cell r="B347" t="str">
            <v>Laercio Augusto Martins</v>
          </cell>
          <cell r="C347">
            <v>1</v>
          </cell>
          <cell r="D347" t="str">
            <v>M</v>
          </cell>
          <cell r="E347">
            <v>28175</v>
          </cell>
          <cell r="F347">
            <v>48</v>
          </cell>
          <cell r="G347">
            <v>961686846</v>
          </cell>
          <cell r="H347" t="str">
            <v>martinslaercioaugusto@yahoo.com.br</v>
          </cell>
          <cell r="I347">
            <v>44854</v>
          </cell>
          <cell r="M347" t="str">
            <v>DGEE-DEED-CEE Solange Nunes Bibas</v>
          </cell>
          <cell r="N347" t="str">
            <v>DGEE-DEED-CEE Solange Nunes Bibas</v>
          </cell>
          <cell r="P347" t="str">
            <v>Gestor de Equipamento Público</v>
          </cell>
        </row>
        <row r="348">
          <cell r="A348">
            <v>3068650</v>
          </cell>
          <cell r="B348" t="str">
            <v>Lafaiete Artur Aparecido dos Santos</v>
          </cell>
          <cell r="C348">
            <v>2</v>
          </cell>
          <cell r="D348" t="str">
            <v>M</v>
          </cell>
          <cell r="E348">
            <v>19930</v>
          </cell>
          <cell r="F348">
            <v>70</v>
          </cell>
          <cell r="G348">
            <v>975099959</v>
          </cell>
          <cell r="H348" t="str">
            <v>lafaieteartur@gmail.com</v>
          </cell>
          <cell r="I348">
            <v>33829</v>
          </cell>
          <cell r="J348" t="str">
            <v>Assistente de Suporte Operacional NIII</v>
          </cell>
          <cell r="L348" t="str">
            <v>QB12</v>
          </cell>
          <cell r="M348" t="str">
            <v>DGEE-DEED-CEE Alfredo Ignácio Trindade</v>
          </cell>
          <cell r="N348" t="str">
            <v>DGEE-DEED-CEE Alfredo Ignácio Trindade</v>
          </cell>
          <cell r="O348">
            <v>190004010070000</v>
          </cell>
          <cell r="P348" t="str">
            <v/>
          </cell>
        </row>
        <row r="349">
          <cell r="A349">
            <v>9306277</v>
          </cell>
          <cell r="B349" t="str">
            <v>Lais Gabriele Weber</v>
          </cell>
          <cell r="C349">
            <v>2</v>
          </cell>
          <cell r="D349" t="str">
            <v>F</v>
          </cell>
          <cell r="E349">
            <v>31125</v>
          </cell>
          <cell r="F349">
            <v>40</v>
          </cell>
          <cell r="G349">
            <v>986674113</v>
          </cell>
          <cell r="H349" t="str">
            <v>lgweber85@icloud.com</v>
          </cell>
          <cell r="I349">
            <v>45614</v>
          </cell>
          <cell r="M349" t="str">
            <v>SEME-Gabinete do Secretário</v>
          </cell>
          <cell r="N349" t="str">
            <v>SEME-AT-Assessoria Técnica</v>
          </cell>
          <cell r="P349" t="str">
            <v>Assessor IV</v>
          </cell>
        </row>
        <row r="350">
          <cell r="A350">
            <v>7436378</v>
          </cell>
          <cell r="B350" t="str">
            <v>Larissa Cristina Alves</v>
          </cell>
          <cell r="C350">
            <v>1</v>
          </cell>
          <cell r="D350" t="str">
            <v>F</v>
          </cell>
          <cell r="E350">
            <v>28022</v>
          </cell>
          <cell r="F350">
            <v>48</v>
          </cell>
          <cell r="G350">
            <v>947158389</v>
          </cell>
          <cell r="H350" t="str">
            <v>lara1909@yahoo.com.br</v>
          </cell>
          <cell r="I350">
            <v>38212</v>
          </cell>
          <cell r="J350" t="str">
            <v>Analista de Informações, Cultura e Desporto NII</v>
          </cell>
          <cell r="K350" t="str">
            <v>Educação Física</v>
          </cell>
          <cell r="L350" t="str">
            <v>QDHS6</v>
          </cell>
          <cell r="M350" t="str">
            <v>DGPE-DGPP-Divisão de Gestão de Programas e Projetos</v>
          </cell>
          <cell r="N350" t="str">
            <v>DGPE-Depto de Gestão de Políticas e Programas de Esporte e Lazer</v>
          </cell>
          <cell r="O350">
            <v>190001000000000</v>
          </cell>
        </row>
        <row r="351">
          <cell r="A351">
            <v>9435972</v>
          </cell>
          <cell r="B351" t="str">
            <v>Larissa Ribeiro Silva</v>
          </cell>
          <cell r="C351">
            <v>1</v>
          </cell>
          <cell r="D351" t="str">
            <v>F</v>
          </cell>
          <cell r="E351">
            <v>36296</v>
          </cell>
          <cell r="F351">
            <v>26</v>
          </cell>
          <cell r="G351">
            <v>954630090</v>
          </cell>
          <cell r="H351" t="str">
            <v>lalaribeirosilva87@gmail.com</v>
          </cell>
          <cell r="I351">
            <v>45488</v>
          </cell>
          <cell r="J351" t="str">
            <v>Residente em Gestão Pública</v>
          </cell>
          <cell r="M351" t="str">
            <v>DGEA-Departamento de Gestão do Esporte de Alto Rendimento</v>
          </cell>
          <cell r="N351" t="str">
            <v>SGM-SECRETARIA DA GESTÃO</v>
          </cell>
          <cell r="O351">
            <v>130000000000000</v>
          </cell>
          <cell r="P351" t="str">
            <v/>
          </cell>
        </row>
        <row r="352">
          <cell r="A352">
            <v>9411836</v>
          </cell>
          <cell r="B352" t="str">
            <v>Laura Meneghel dos Santos</v>
          </cell>
          <cell r="C352">
            <v>1</v>
          </cell>
          <cell r="D352" t="str">
            <v>F</v>
          </cell>
          <cell r="E352">
            <v>32952</v>
          </cell>
          <cell r="F352">
            <v>35</v>
          </cell>
          <cell r="G352" t="str">
            <v>(21)983906363</v>
          </cell>
          <cell r="H352" t="str">
            <v>msantos.laura@gmail.com</v>
          </cell>
          <cell r="I352">
            <v>45775</v>
          </cell>
          <cell r="J352" t="str">
            <v>Analista de Políticas Públicas e Gestão Governamental NI</v>
          </cell>
          <cell r="M352" t="str">
            <v>SEME-Gabinete do Secretário</v>
          </cell>
          <cell r="N352" t="str">
            <v>SGM-SECRETARIA DA GESTÃO</v>
          </cell>
          <cell r="O352">
            <v>130000000000000</v>
          </cell>
        </row>
        <row r="353">
          <cell r="A353">
            <v>6335411</v>
          </cell>
          <cell r="B353" t="str">
            <v>Laureano Alves Raimundo</v>
          </cell>
          <cell r="C353">
            <v>1</v>
          </cell>
          <cell r="D353" t="str">
            <v>M</v>
          </cell>
          <cell r="E353">
            <v>24610</v>
          </cell>
          <cell r="F353">
            <v>58</v>
          </cell>
          <cell r="G353">
            <v>991635311</v>
          </cell>
          <cell r="H353" t="str">
            <v>juizlalau2@gmail.com</v>
          </cell>
          <cell r="I353">
            <v>33590</v>
          </cell>
          <cell r="J353" t="str">
            <v>Assistente Administrativo de Gestão NII</v>
          </cell>
          <cell r="L353" t="str">
            <v>QM14</v>
          </cell>
          <cell r="M353" t="str">
            <v>CAF-DPOF- Divisão de Planejamento Orçamentário e Financeiro</v>
          </cell>
          <cell r="N353" t="str">
            <v>CAF-DPOF- Divisão de Planejamento Orçamentário e Financeiro</v>
          </cell>
          <cell r="O353">
            <v>190005010000000</v>
          </cell>
          <cell r="P353" t="str">
            <v>Assessor I</v>
          </cell>
        </row>
        <row r="354">
          <cell r="A354">
            <v>7571101</v>
          </cell>
          <cell r="B354" t="str">
            <v>Leandro Brasil Rego</v>
          </cell>
          <cell r="C354">
            <v>1</v>
          </cell>
          <cell r="D354" t="str">
            <v>M</v>
          </cell>
          <cell r="E354">
            <v>30065</v>
          </cell>
          <cell r="F354">
            <v>43</v>
          </cell>
          <cell r="G354">
            <v>971838825</v>
          </cell>
          <cell r="H354" t="str">
            <v>leandrobrego@hotmail.com</v>
          </cell>
          <cell r="I354">
            <v>39309</v>
          </cell>
          <cell r="J354" t="str">
            <v>Analista de Informações, Cultura e Desporto NII</v>
          </cell>
          <cell r="K354" t="str">
            <v>Educação Física</v>
          </cell>
          <cell r="L354" t="str">
            <v>QDHS10</v>
          </cell>
          <cell r="M354" t="str">
            <v>DGEE-DEED-CEE Luiz Martinez</v>
          </cell>
          <cell r="N354" t="str">
            <v>DGEE-DEED-CEE Luiz Martinez</v>
          </cell>
          <cell r="O354">
            <v>190004010160000</v>
          </cell>
          <cell r="P354" t="str">
            <v/>
          </cell>
        </row>
        <row r="355">
          <cell r="A355">
            <v>8587817</v>
          </cell>
          <cell r="B355" t="str">
            <v>Leandro Diogo Graca</v>
          </cell>
          <cell r="C355">
            <v>3</v>
          </cell>
          <cell r="D355" t="str">
            <v>M</v>
          </cell>
          <cell r="E355">
            <v>30365</v>
          </cell>
          <cell r="F355">
            <v>42</v>
          </cell>
          <cell r="G355">
            <v>993812345</v>
          </cell>
          <cell r="H355" t="str">
            <v>leandrson@hotmail.com</v>
          </cell>
          <cell r="I355">
            <v>45463</v>
          </cell>
          <cell r="M355" t="str">
            <v>CAF-DCL-Divisão de Contratos e Licitações</v>
          </cell>
          <cell r="N355" t="str">
            <v>CAF-DCL-Divisão de Contratos e Licitações</v>
          </cell>
          <cell r="P355" t="str">
            <v>Diretor I</v>
          </cell>
        </row>
        <row r="356">
          <cell r="A356">
            <v>8956367</v>
          </cell>
          <cell r="B356" t="str">
            <v>Leandro Donato Nascimento</v>
          </cell>
          <cell r="C356">
            <v>2</v>
          </cell>
          <cell r="D356" t="str">
            <v>M</v>
          </cell>
          <cell r="E356">
            <v>29010</v>
          </cell>
          <cell r="F356">
            <v>45</v>
          </cell>
          <cell r="G356">
            <v>989669729</v>
          </cell>
          <cell r="H356" t="str">
            <v>ledonas@gmail.com</v>
          </cell>
          <cell r="I356">
            <v>44776</v>
          </cell>
          <cell r="M356" t="str">
            <v>DGEE-DEED-Mini Balneário Irmãos Paolillo</v>
          </cell>
          <cell r="N356" t="str">
            <v>DGEE-DEED-Mini Balneário Irmãos Paolillo</v>
          </cell>
          <cell r="P356" t="str">
            <v>Gestor de Equipamento Público</v>
          </cell>
        </row>
        <row r="357">
          <cell r="A357">
            <v>9477993</v>
          </cell>
          <cell r="B357" t="str">
            <v>Leonardo Simoni Abreu</v>
          </cell>
          <cell r="C357">
            <v>1</v>
          </cell>
          <cell r="D357" t="str">
            <v>M</v>
          </cell>
          <cell r="E357">
            <v>37341</v>
          </cell>
          <cell r="F357">
            <v>23</v>
          </cell>
          <cell r="G357">
            <v>944545058</v>
          </cell>
          <cell r="H357" t="str">
            <v>leosimoni.abreu@gmail.com</v>
          </cell>
          <cell r="I357">
            <v>45706</v>
          </cell>
          <cell r="M357" t="str">
            <v>SEME-Gabinete do Secretário</v>
          </cell>
          <cell r="N357" t="str">
            <v>SEME-Gabinete do Secretário</v>
          </cell>
          <cell r="P357" t="str">
            <v>Assessor III</v>
          </cell>
        </row>
        <row r="358">
          <cell r="A358">
            <v>5224098</v>
          </cell>
          <cell r="B358" t="str">
            <v>Lidiana Celotti Franco da Rocha</v>
          </cell>
          <cell r="C358">
            <v>4</v>
          </cell>
          <cell r="D358" t="str">
            <v>F</v>
          </cell>
          <cell r="E358">
            <v>22262</v>
          </cell>
          <cell r="F358">
            <v>64</v>
          </cell>
          <cell r="G358">
            <v>999338212</v>
          </cell>
          <cell r="H358" t="str">
            <v>licelotti@gmail.com</v>
          </cell>
          <cell r="I358">
            <v>32832</v>
          </cell>
          <cell r="J358" t="str">
            <v>Analista de Saúde NIV</v>
          </cell>
          <cell r="K358" t="str">
            <v>Psicologia</v>
          </cell>
          <cell r="L358" t="str">
            <v>ANS17</v>
          </cell>
          <cell r="M358" t="str">
            <v>CAF-DGP-Divisão de Gestão de Pessoas</v>
          </cell>
          <cell r="N358" t="str">
            <v>CAF-DGP-Divisão de Gestão de Pessoas</v>
          </cell>
          <cell r="O358">
            <v>190005070000000</v>
          </cell>
          <cell r="P358" t="str">
            <v/>
          </cell>
        </row>
        <row r="359">
          <cell r="A359">
            <v>7265140</v>
          </cell>
          <cell r="B359" t="str">
            <v>Lilian Matos de Lima Fontes</v>
          </cell>
          <cell r="C359">
            <v>1</v>
          </cell>
          <cell r="D359" t="str">
            <v>F</v>
          </cell>
          <cell r="E359">
            <v>28415</v>
          </cell>
          <cell r="F359">
            <v>47</v>
          </cell>
          <cell r="G359">
            <v>988977705</v>
          </cell>
          <cell r="H359" t="str">
            <v>lilianmatoslima@gmail.com</v>
          </cell>
          <cell r="I359">
            <v>37594</v>
          </cell>
          <cell r="J359" t="str">
            <v>Assistente Administrativo de Gestão NI</v>
          </cell>
          <cell r="L359" t="str">
            <v>QM10</v>
          </cell>
          <cell r="M359" t="str">
            <v>DGEE-DEED-CEE Vicente Italo Feola</v>
          </cell>
          <cell r="N359" t="str">
            <v>DGEE-DEED-CEE Vicente Italo Feola</v>
          </cell>
          <cell r="O359">
            <v>190004010260000</v>
          </cell>
          <cell r="P359" t="str">
            <v/>
          </cell>
        </row>
        <row r="360">
          <cell r="A360">
            <v>8358869</v>
          </cell>
          <cell r="B360" t="str">
            <v>Luan Ferraz Chaves</v>
          </cell>
          <cell r="C360">
            <v>1</v>
          </cell>
          <cell r="D360" t="str">
            <v>M</v>
          </cell>
          <cell r="E360">
            <v>33067</v>
          </cell>
          <cell r="F360">
            <v>34</v>
          </cell>
          <cell r="G360">
            <v>975124666</v>
          </cell>
          <cell r="H360" t="str">
            <v>luanfc@hotmail.com</v>
          </cell>
          <cell r="I360">
            <v>44452</v>
          </cell>
          <cell r="J360" t="str">
            <v>Analista de Políticas Públicas e Gestão Governamental NI</v>
          </cell>
          <cell r="L360" t="str">
            <v>APPGG5</v>
          </cell>
          <cell r="M360" t="str">
            <v>DGEA-Departamento de Gestão do Esporte de Alto Rendimento</v>
          </cell>
          <cell r="N360" t="str">
            <v>SGM-SECRETARIA DA GESTÃO</v>
          </cell>
          <cell r="O360">
            <v>130000000000000</v>
          </cell>
          <cell r="P360" t="str">
            <v>Diretor I</v>
          </cell>
        </row>
        <row r="361">
          <cell r="A361">
            <v>9179224</v>
          </cell>
          <cell r="B361" t="str">
            <v>Lucas Regis Furquim Tavares</v>
          </cell>
          <cell r="C361">
            <v>1</v>
          </cell>
          <cell r="D361" t="str">
            <v>M</v>
          </cell>
          <cell r="E361">
            <v>32924</v>
          </cell>
          <cell r="F361">
            <v>35</v>
          </cell>
          <cell r="G361">
            <v>974967480</v>
          </cell>
          <cell r="H361" t="str">
            <v>lucasrftavares@gmail.com</v>
          </cell>
          <cell r="I361">
            <v>45026</v>
          </cell>
          <cell r="J361" t="str">
            <v>Assistente Administrativo de Gestão NI</v>
          </cell>
          <cell r="L361" t="str">
            <v>QM1</v>
          </cell>
          <cell r="M361" t="str">
            <v>DGEE-DESM-Divisão de Engenharia e Serviços de Manutenção</v>
          </cell>
          <cell r="N361" t="str">
            <v>DGEE-DESM-Divisão de Engenharia e Serviços de Manutenção</v>
          </cell>
          <cell r="O361">
            <v>190004030000000</v>
          </cell>
        </row>
        <row r="362">
          <cell r="A362">
            <v>8066507</v>
          </cell>
          <cell r="B362" t="str">
            <v>Lucas Rocca de Freitas</v>
          </cell>
          <cell r="C362">
            <v>5</v>
          </cell>
          <cell r="D362" t="str">
            <v>M</v>
          </cell>
          <cell r="E362">
            <v>31934</v>
          </cell>
          <cell r="F362">
            <v>37</v>
          </cell>
          <cell r="G362">
            <v>969303636</v>
          </cell>
          <cell r="H362" t="str">
            <v>roccafreitas@uol.com.br</v>
          </cell>
          <cell r="I362">
            <v>45244</v>
          </cell>
          <cell r="J362" t="str">
            <v>Assistente Administrativo de Gestão NI</v>
          </cell>
          <cell r="L362" t="str">
            <v>QM1</v>
          </cell>
          <cell r="M362" t="str">
            <v>CAF-DGP-Divisão de Gestão de Pessoas</v>
          </cell>
          <cell r="N362" t="str">
            <v>CAF-DGP-Divisão de Gestão de Pessoas</v>
          </cell>
          <cell r="O362">
            <v>190005070000000</v>
          </cell>
          <cell r="P362" t="str">
            <v>Assessor II</v>
          </cell>
        </row>
        <row r="363">
          <cell r="A363">
            <v>6489729</v>
          </cell>
          <cell r="B363" t="str">
            <v>Luciana Araujo Alberto Santana</v>
          </cell>
          <cell r="C363">
            <v>1</v>
          </cell>
          <cell r="D363" t="str">
            <v>F</v>
          </cell>
          <cell r="E363">
            <v>26254</v>
          </cell>
          <cell r="F363">
            <v>53</v>
          </cell>
          <cell r="G363">
            <v>980892680</v>
          </cell>
          <cell r="H363" t="str">
            <v>santana.lucianaalberto@gmail.com</v>
          </cell>
          <cell r="I363">
            <v>33819</v>
          </cell>
          <cell r="J363" t="str">
            <v>Assistente de Suporte Operacional NIII</v>
          </cell>
          <cell r="L363" t="str">
            <v>QB12</v>
          </cell>
          <cell r="M363" t="str">
            <v>CAF-DS-Divisão de Suprimentos-Almoxarifado</v>
          </cell>
          <cell r="N363" t="str">
            <v>CAF-DS-Divisão de Suprimentos</v>
          </cell>
          <cell r="O363">
            <v>190005050000000</v>
          </cell>
          <cell r="P363" t="str">
            <v/>
          </cell>
        </row>
        <row r="364">
          <cell r="A364">
            <v>9150285</v>
          </cell>
          <cell r="B364" t="str">
            <v>Luciana Dias dos Reis Cruz</v>
          </cell>
          <cell r="C364">
            <v>1</v>
          </cell>
          <cell r="D364" t="str">
            <v>F</v>
          </cell>
          <cell r="E364">
            <v>33043</v>
          </cell>
          <cell r="F364">
            <v>34</v>
          </cell>
          <cell r="G364">
            <v>995772820</v>
          </cell>
          <cell r="H364" t="str">
            <v>lucianadiasdosreiscruz@yahoo.com.br</v>
          </cell>
          <cell r="I364">
            <v>44851</v>
          </cell>
          <cell r="M364" t="str">
            <v>DGPAR-Departamento de Gestão de Parcerias</v>
          </cell>
          <cell r="N364" t="str">
            <v>CAF-DGP-Divisão de Gestão de Pessoas</v>
          </cell>
          <cell r="P364" t="str">
            <v>Assessor II</v>
          </cell>
        </row>
        <row r="365">
          <cell r="A365">
            <v>7569521</v>
          </cell>
          <cell r="B365" t="str">
            <v>Luciana Maria Ruiz Antunes</v>
          </cell>
          <cell r="C365">
            <v>1</v>
          </cell>
          <cell r="D365" t="str">
            <v>F</v>
          </cell>
          <cell r="E365">
            <v>27968</v>
          </cell>
          <cell r="F365">
            <v>48</v>
          </cell>
          <cell r="G365">
            <v>995242955</v>
          </cell>
          <cell r="H365" t="str">
            <v>lucianaruiz2001@yahoo.com.br</v>
          </cell>
          <cell r="I365">
            <v>39295</v>
          </cell>
          <cell r="J365" t="str">
            <v>Analista de Informações, Cultura e Desporto NII</v>
          </cell>
          <cell r="K365" t="str">
            <v>Educação Física</v>
          </cell>
          <cell r="L365" t="str">
            <v>QDHS10</v>
          </cell>
          <cell r="M365" t="str">
            <v>DGEE-DEED-Centro Esportivo Tietê</v>
          </cell>
          <cell r="N365" t="str">
            <v>DGEE-DEED-Centro Esportivo Tietê</v>
          </cell>
          <cell r="O365">
            <v>190004010360000</v>
          </cell>
          <cell r="P365" t="str">
            <v/>
          </cell>
        </row>
        <row r="366">
          <cell r="A366">
            <v>7558830</v>
          </cell>
          <cell r="B366" t="str">
            <v>Luciana Martins Ribeiro</v>
          </cell>
          <cell r="C366">
            <v>1</v>
          </cell>
          <cell r="D366" t="str">
            <v>F</v>
          </cell>
          <cell r="E366">
            <v>29663</v>
          </cell>
          <cell r="F366">
            <v>44</v>
          </cell>
          <cell r="G366">
            <v>970384282</v>
          </cell>
          <cell r="H366" t="str">
            <v>lumartins18@gmail.com</v>
          </cell>
          <cell r="I366">
            <v>39196</v>
          </cell>
          <cell r="J366" t="str">
            <v>Analista de Informações, Cultura e Desporto NII</v>
          </cell>
          <cell r="K366" t="str">
            <v>Educação Física</v>
          </cell>
          <cell r="L366" t="str">
            <v>QDHS7</v>
          </cell>
          <cell r="M366" t="str">
            <v>DGEE-DEED-Balneário Jalisco</v>
          </cell>
          <cell r="N366" t="str">
            <v>DGEE-DEED-Balneário Jalisco</v>
          </cell>
          <cell r="O366">
            <v>190004010030000</v>
          </cell>
          <cell r="P366" t="str">
            <v/>
          </cell>
        </row>
        <row r="367">
          <cell r="A367">
            <v>9154639</v>
          </cell>
          <cell r="B367" t="str">
            <v>Luciana Pastore Antonio</v>
          </cell>
          <cell r="C367">
            <v>1</v>
          </cell>
          <cell r="D367" t="str">
            <v>F</v>
          </cell>
          <cell r="E367">
            <v>26466</v>
          </cell>
          <cell r="F367">
            <v>52</v>
          </cell>
          <cell r="G367">
            <v>999815138</v>
          </cell>
          <cell r="H367" t="str">
            <v>lupastore2010@hotmail.com</v>
          </cell>
          <cell r="I367">
            <v>44952</v>
          </cell>
          <cell r="J367" t="str">
            <v>Assistente Administrativo de Gestão NI</v>
          </cell>
          <cell r="L367" t="str">
            <v>QM1</v>
          </cell>
          <cell r="M367" t="str">
            <v>CAF-DEOF-Divisão de Execução Orçamentária e Financeira</v>
          </cell>
          <cell r="N367" t="str">
            <v>CAF-DEOF-Divisão de Execução Orçamentária e Financeira</v>
          </cell>
          <cell r="O367">
            <v>190005020000000</v>
          </cell>
        </row>
        <row r="368">
          <cell r="A368">
            <v>7569483</v>
          </cell>
          <cell r="B368" t="str">
            <v>Lucineia Rezende da Silva Oliveira</v>
          </cell>
          <cell r="C368">
            <v>1</v>
          </cell>
          <cell r="D368" t="str">
            <v>F</v>
          </cell>
          <cell r="E368">
            <v>26365</v>
          </cell>
          <cell r="F368">
            <v>53</v>
          </cell>
          <cell r="G368">
            <v>947357159</v>
          </cell>
          <cell r="H368" t="str">
            <v>lucineiarsoliveira@gmail.com</v>
          </cell>
          <cell r="I368">
            <v>39295</v>
          </cell>
          <cell r="J368" t="str">
            <v>Analista de Informações, Cultura e Desporto NII</v>
          </cell>
          <cell r="K368" t="str">
            <v>Educação Física</v>
          </cell>
          <cell r="L368" t="str">
            <v>QDHS10</v>
          </cell>
          <cell r="M368" t="str">
            <v>DGPE-DGPP-Divisão de Gestão de Programas e Projetos</v>
          </cell>
          <cell r="N368" t="str">
            <v>DGPE-Depto de Gestão de Políticas e Programas de Esporte e Lazer</v>
          </cell>
          <cell r="O368">
            <v>190001000000000</v>
          </cell>
          <cell r="P368" t="str">
            <v>Assessor II</v>
          </cell>
        </row>
        <row r="369">
          <cell r="A369">
            <v>5124166</v>
          </cell>
          <cell r="B369" t="str">
            <v>Lucio Antonio Pereira Gomes</v>
          </cell>
          <cell r="C369">
            <v>2</v>
          </cell>
          <cell r="D369" t="str">
            <v>M</v>
          </cell>
          <cell r="E369">
            <v>21501</v>
          </cell>
          <cell r="F369">
            <v>66</v>
          </cell>
          <cell r="G369">
            <v>964567777</v>
          </cell>
          <cell r="H369" t="str">
            <v>luciogomes.dr@gmail.com</v>
          </cell>
          <cell r="I369">
            <v>33948</v>
          </cell>
          <cell r="J369" t="str">
            <v>Analista de Saúde - Médico NIV</v>
          </cell>
          <cell r="K369" t="str">
            <v>Ginecologia e Obstetricia</v>
          </cell>
          <cell r="L369" t="str">
            <v>ANSM17</v>
          </cell>
          <cell r="M369" t="str">
            <v>DGEE-DEED-Mini Balneário Comandante Garcia D'Avila</v>
          </cell>
          <cell r="N369" t="str">
            <v>DGEE-DEED-Mini Balneário Comandante Garcia D'Avila</v>
          </cell>
          <cell r="O369">
            <v>190004010450000</v>
          </cell>
          <cell r="P369" t="str">
            <v/>
          </cell>
        </row>
        <row r="370">
          <cell r="A370">
            <v>9477845</v>
          </cell>
          <cell r="B370" t="str">
            <v>Lucynara Chaves</v>
          </cell>
          <cell r="C370">
            <v>1</v>
          </cell>
          <cell r="D370" t="str">
            <v>F</v>
          </cell>
          <cell r="E370">
            <v>29959</v>
          </cell>
          <cell r="F370">
            <v>43</v>
          </cell>
          <cell r="G370">
            <v>940157605</v>
          </cell>
          <cell r="H370" t="str">
            <v>naraches33@gmail.com</v>
          </cell>
          <cell r="I370">
            <v>45705</v>
          </cell>
          <cell r="M370" t="str">
            <v>CAF-DGP-Divisão de Gestão de Pessoas</v>
          </cell>
          <cell r="N370" t="str">
            <v>CAF-DGP-Divisão de Gestão de Pessoas</v>
          </cell>
          <cell r="P370" t="str">
            <v>Assessor II</v>
          </cell>
        </row>
        <row r="371">
          <cell r="A371">
            <v>7947909</v>
          </cell>
          <cell r="B371" t="str">
            <v>Luis Alberto Custodio de Freitas</v>
          </cell>
          <cell r="C371">
            <v>1</v>
          </cell>
          <cell r="D371" t="str">
            <v>M</v>
          </cell>
          <cell r="E371">
            <v>31551</v>
          </cell>
          <cell r="F371">
            <v>39</v>
          </cell>
          <cell r="G371">
            <v>994484400</v>
          </cell>
          <cell r="H371" t="str">
            <v>luisalbertocustodio@gmail.com</v>
          </cell>
          <cell r="I371">
            <v>40455</v>
          </cell>
          <cell r="J371" t="str">
            <v>Assistente Administrativo de Gestão NI</v>
          </cell>
          <cell r="L371" t="str">
            <v>QM7</v>
          </cell>
          <cell r="M371" t="str">
            <v>DGEE-Departamento de Gestão de Equipamentos Esportivos</v>
          </cell>
          <cell r="N371" t="str">
            <v>DGEE-Departamento de Gestão de Equipamentos Esportivos</v>
          </cell>
          <cell r="O371">
            <v>190004000000000</v>
          </cell>
        </row>
        <row r="372">
          <cell r="A372">
            <v>8069743</v>
          </cell>
          <cell r="B372" t="str">
            <v>Luis Carlos Pereira dos Santos</v>
          </cell>
          <cell r="C372">
            <v>2</v>
          </cell>
          <cell r="D372" t="str">
            <v>M</v>
          </cell>
          <cell r="E372">
            <v>27447</v>
          </cell>
          <cell r="F372">
            <v>50</v>
          </cell>
          <cell r="G372">
            <v>910113874</v>
          </cell>
          <cell r="H372" t="str">
            <v>CALIUS.SAN@GMAIL.COM</v>
          </cell>
          <cell r="I372">
            <v>45170</v>
          </cell>
          <cell r="J372" t="str">
            <v>Agente de Apoio NI</v>
          </cell>
          <cell r="L372" t="str">
            <v>B3</v>
          </cell>
          <cell r="M372" t="str">
            <v>DGEE-DEED-CEE Solange Nunes Bibas</v>
          </cell>
          <cell r="N372" t="str">
            <v>DGEE-DEED-CEE Solange Nunes Bibas</v>
          </cell>
          <cell r="O372">
            <v>190004010240000</v>
          </cell>
        </row>
        <row r="373">
          <cell r="A373">
            <v>5542359</v>
          </cell>
          <cell r="B373" t="str">
            <v>Luiz Carlos Alves</v>
          </cell>
          <cell r="C373">
            <v>2</v>
          </cell>
          <cell r="D373" t="str">
            <v>M</v>
          </cell>
          <cell r="E373">
            <v>22138</v>
          </cell>
          <cell r="F373">
            <v>64</v>
          </cell>
          <cell r="G373">
            <v>979814385</v>
          </cell>
          <cell r="H373" t="str">
            <v>jc.luizalves@hotmail.com</v>
          </cell>
          <cell r="I373">
            <v>33421</v>
          </cell>
          <cell r="J373" t="str">
            <v>Assistente de Suporte Operacional NII</v>
          </cell>
          <cell r="L373" t="str">
            <v>QB11</v>
          </cell>
          <cell r="M373" t="str">
            <v>DGEE-DEED-CEE Luiz Martinez</v>
          </cell>
          <cell r="N373" t="str">
            <v>DGEE-DEED-CEE Luiz Martinez</v>
          </cell>
          <cell r="O373">
            <v>190004010160000</v>
          </cell>
          <cell r="P373" t="str">
            <v/>
          </cell>
        </row>
        <row r="374">
          <cell r="A374">
            <v>6458335</v>
          </cell>
          <cell r="B374" t="str">
            <v>Luiz Carlos Henrique Junior</v>
          </cell>
          <cell r="C374">
            <v>1</v>
          </cell>
          <cell r="D374" t="str">
            <v>M</v>
          </cell>
          <cell r="E374">
            <v>25551</v>
          </cell>
          <cell r="F374">
            <v>55</v>
          </cell>
          <cell r="G374">
            <v>913202121</v>
          </cell>
          <cell r="H374" t="str">
            <v>lc5789731@gmail.com</v>
          </cell>
          <cell r="I374">
            <v>33739</v>
          </cell>
          <cell r="J374" t="str">
            <v>Assistente de Suporte Operacional NII</v>
          </cell>
          <cell r="L374" t="str">
            <v>QB10</v>
          </cell>
          <cell r="M374" t="str">
            <v>DGEE-DEED-CEL Teotônio Vilela</v>
          </cell>
          <cell r="N374" t="str">
            <v>DGEE-DEED-CEL Teotônio Vilela</v>
          </cell>
          <cell r="O374">
            <v>190004010350000</v>
          </cell>
          <cell r="P374" t="str">
            <v/>
          </cell>
        </row>
        <row r="375">
          <cell r="A375">
            <v>8898049</v>
          </cell>
          <cell r="B375" t="str">
            <v>Luiz Cesar Rodrigues Alves</v>
          </cell>
          <cell r="C375">
            <v>2</v>
          </cell>
          <cell r="D375" t="str">
            <v>M</v>
          </cell>
          <cell r="E375">
            <v>30909</v>
          </cell>
          <cell r="F375">
            <v>40</v>
          </cell>
          <cell r="G375">
            <v>948418269</v>
          </cell>
          <cell r="H375" t="str">
            <v>cesinhaluizcesar@gmail.com</v>
          </cell>
          <cell r="I375">
            <v>44776</v>
          </cell>
          <cell r="M375" t="str">
            <v>DGEE-DEED-CEE Brigadeiro Eduardo Gomes</v>
          </cell>
          <cell r="N375" t="str">
            <v>DGEE-DEED-CEE Brigadeiro Eduardo Gomes</v>
          </cell>
          <cell r="P375" t="str">
            <v>Gestor de Equipamento Público</v>
          </cell>
        </row>
        <row r="376">
          <cell r="A376">
            <v>7704151</v>
          </cell>
          <cell r="B376" t="str">
            <v>Luiz Claudio Rossi</v>
          </cell>
          <cell r="C376">
            <v>1</v>
          </cell>
          <cell r="D376" t="str">
            <v>M</v>
          </cell>
          <cell r="E376">
            <v>28732</v>
          </cell>
          <cell r="F376">
            <v>46</v>
          </cell>
          <cell r="G376">
            <v>995529210</v>
          </cell>
          <cell r="H376" t="str">
            <v>luizclaudiorossi@yahoo.com.br</v>
          </cell>
          <cell r="I376">
            <v>39490</v>
          </cell>
          <cell r="J376" t="str">
            <v>Analista de Informações, Cultura e Desporto NII</v>
          </cell>
          <cell r="K376" t="str">
            <v>Educação Física</v>
          </cell>
          <cell r="L376" t="str">
            <v>QDHS9</v>
          </cell>
          <cell r="M376" t="str">
            <v>DGEE-DEED-Balneário Jalisco</v>
          </cell>
          <cell r="N376" t="str">
            <v>DGEE-DEED-Balneário Jalisco</v>
          </cell>
          <cell r="O376">
            <v>190004010030000</v>
          </cell>
          <cell r="P376" t="str">
            <v/>
          </cell>
        </row>
        <row r="377">
          <cell r="A377">
            <v>7577745</v>
          </cell>
          <cell r="B377" t="str">
            <v>Luiz Gustavo de Oliveira Muniz</v>
          </cell>
          <cell r="C377">
            <v>1</v>
          </cell>
          <cell r="D377" t="str">
            <v>M</v>
          </cell>
          <cell r="E377">
            <v>28771</v>
          </cell>
          <cell r="F377">
            <v>46</v>
          </cell>
          <cell r="G377">
            <v>952227000</v>
          </cell>
          <cell r="H377" t="str">
            <v>luigustavomuniz@gmail.com</v>
          </cell>
          <cell r="I377">
            <v>39338</v>
          </cell>
          <cell r="J377" t="str">
            <v>Analista de Informações, Cultura e Desporto NII</v>
          </cell>
          <cell r="K377" t="str">
            <v>Educação Física</v>
          </cell>
          <cell r="L377" t="str">
            <v>QDHS9</v>
          </cell>
          <cell r="M377" t="str">
            <v>DGEE-DEED-CEL Perus</v>
          </cell>
          <cell r="N377" t="str">
            <v>DGEE-DEED-CEL Perus</v>
          </cell>
          <cell r="O377">
            <v>190004010290000</v>
          </cell>
          <cell r="P377" t="str">
            <v/>
          </cell>
        </row>
        <row r="378">
          <cell r="A378">
            <v>6436102</v>
          </cell>
          <cell r="B378" t="str">
            <v>Manoel Ferreira do Patrocinio</v>
          </cell>
          <cell r="C378">
            <v>1</v>
          </cell>
          <cell r="D378" t="str">
            <v>M</v>
          </cell>
          <cell r="E378">
            <v>24147</v>
          </cell>
          <cell r="F378">
            <v>59</v>
          </cell>
          <cell r="G378">
            <v>963745112</v>
          </cell>
          <cell r="H378" t="str">
            <v>manoelsilvaw@gmail.com</v>
          </cell>
          <cell r="I378">
            <v>33721</v>
          </cell>
          <cell r="J378" t="str">
            <v>Assistente de Suporte Operacional NIII</v>
          </cell>
          <cell r="L378" t="str">
            <v>QB12</v>
          </cell>
          <cell r="M378" t="str">
            <v>DGEE-DEEI-Divisão de Gestão de Equipamentos Esportivos Indiretos</v>
          </cell>
          <cell r="N378" t="str">
            <v>DGEE-Departamento de Gestão de Equipamentos Esportivos</v>
          </cell>
          <cell r="O378">
            <v>190004000000000</v>
          </cell>
          <cell r="P378" t="str">
            <v>Assessor I</v>
          </cell>
        </row>
        <row r="379">
          <cell r="A379">
            <v>5858763</v>
          </cell>
          <cell r="B379" t="str">
            <v>Manoela Aparecida Sanches</v>
          </cell>
          <cell r="C379">
            <v>2</v>
          </cell>
          <cell r="D379" t="str">
            <v>F</v>
          </cell>
          <cell r="E379">
            <v>20239</v>
          </cell>
          <cell r="F379">
            <v>69</v>
          </cell>
          <cell r="G379">
            <v>995262790</v>
          </cell>
          <cell r="H379" t="str">
            <v>manoela.sanches@hotmail.com</v>
          </cell>
          <cell r="I379">
            <v>33379</v>
          </cell>
          <cell r="J379" t="str">
            <v>Assistente de Suporte Operacional NIII</v>
          </cell>
          <cell r="L379" t="str">
            <v>QB12</v>
          </cell>
          <cell r="M379" t="str">
            <v>DGEE-DEED-CEL José Bonifácio</v>
          </cell>
          <cell r="N379" t="str">
            <v>DGEE-DEED-CEL José Bonifácio</v>
          </cell>
          <cell r="O379">
            <v>190004010310000</v>
          </cell>
          <cell r="P379" t="str">
            <v/>
          </cell>
        </row>
        <row r="380">
          <cell r="A380">
            <v>8567786</v>
          </cell>
          <cell r="B380" t="str">
            <v>Marcela de Souza Gonzaga</v>
          </cell>
          <cell r="C380">
            <v>2</v>
          </cell>
          <cell r="D380" t="str">
            <v>F</v>
          </cell>
          <cell r="E380">
            <v>32780</v>
          </cell>
          <cell r="F380">
            <v>35</v>
          </cell>
          <cell r="G380">
            <v>960737023</v>
          </cell>
          <cell r="H380" t="str">
            <v>marcela-juga@hotmail.com</v>
          </cell>
          <cell r="I380">
            <v>44776</v>
          </cell>
          <cell r="M380" t="str">
            <v>DGEE-DEED-CEL Teotônio Vilela</v>
          </cell>
          <cell r="N380" t="str">
            <v>DGEE-DEED-CEL Teotônio Vilela</v>
          </cell>
          <cell r="P380" t="str">
            <v>Gestor de Equipamento Público</v>
          </cell>
        </row>
        <row r="381">
          <cell r="A381">
            <v>7584385</v>
          </cell>
          <cell r="B381" t="str">
            <v>Marcela Marinho Gomes</v>
          </cell>
          <cell r="C381">
            <v>1</v>
          </cell>
          <cell r="D381" t="str">
            <v>F</v>
          </cell>
          <cell r="E381">
            <v>29489</v>
          </cell>
          <cell r="F381">
            <v>44</v>
          </cell>
          <cell r="G381">
            <v>991226585</v>
          </cell>
          <cell r="H381" t="str">
            <v>mmarcelamarinho@yahoo.com.br</v>
          </cell>
          <cell r="I381">
            <v>39356</v>
          </cell>
          <cell r="J381" t="str">
            <v>Analista de Informações, Cultura e Desporto NII</v>
          </cell>
          <cell r="K381" t="str">
            <v>Educação Física</v>
          </cell>
          <cell r="L381" t="str">
            <v>QDHS10</v>
          </cell>
          <cell r="M381" t="str">
            <v>DGEE-DEED-CEL José Bonifácio</v>
          </cell>
          <cell r="N381" t="str">
            <v>DGEE-DEED-CEL José Bonifácio</v>
          </cell>
          <cell r="O381">
            <v>190004010310000</v>
          </cell>
          <cell r="P381" t="str">
            <v/>
          </cell>
        </row>
        <row r="382">
          <cell r="A382">
            <v>8050511</v>
          </cell>
          <cell r="B382" t="str">
            <v>Marcelle Borges Rodrigues Guz</v>
          </cell>
          <cell r="C382">
            <v>2</v>
          </cell>
          <cell r="D382" t="str">
            <v>F</v>
          </cell>
          <cell r="E382">
            <v>30300</v>
          </cell>
          <cell r="F382">
            <v>42</v>
          </cell>
          <cell r="G382">
            <v>981436749</v>
          </cell>
          <cell r="H382" t="str">
            <v>ma_marcelle@hotmail.com</v>
          </cell>
          <cell r="I382">
            <v>45306</v>
          </cell>
          <cell r="J382" t="str">
            <v>Assistente Administrativo de Gestão NI</v>
          </cell>
          <cell r="L382" t="str">
            <v>QM1</v>
          </cell>
          <cell r="M382" t="str">
            <v>DGPE-Depto de Gestão de Políticas e Programas de Esporte e Lazer</v>
          </cell>
          <cell r="N382" t="str">
            <v>DGPE-Depto de Gestão de Políticas e Programas de Esporte e Lazer</v>
          </cell>
          <cell r="O382">
            <v>190001000000000</v>
          </cell>
        </row>
        <row r="383">
          <cell r="A383">
            <v>8822450</v>
          </cell>
          <cell r="B383" t="str">
            <v>Marcelo de Jesus Sousa</v>
          </cell>
          <cell r="C383">
            <v>3</v>
          </cell>
          <cell r="D383" t="str">
            <v>M</v>
          </cell>
          <cell r="E383">
            <v>26622</v>
          </cell>
          <cell r="F383">
            <v>52</v>
          </cell>
          <cell r="G383">
            <v>951509780</v>
          </cell>
          <cell r="H383" t="str">
            <v>marcelo19jsousa@gmail.com</v>
          </cell>
          <cell r="I383">
            <v>44776</v>
          </cell>
          <cell r="M383" t="str">
            <v>DGEE-DEED-Balneário Mario Moraes</v>
          </cell>
          <cell r="N383" t="str">
            <v>DGEE-DEED-Balneário Mario Moraes</v>
          </cell>
          <cell r="P383" t="str">
            <v>Gestor de Equipamento Público</v>
          </cell>
        </row>
        <row r="384">
          <cell r="A384">
            <v>7569386</v>
          </cell>
          <cell r="B384" t="str">
            <v>Marcelo de Santana Barbosa</v>
          </cell>
          <cell r="C384">
            <v>1</v>
          </cell>
          <cell r="D384" t="str">
            <v>M</v>
          </cell>
          <cell r="E384">
            <v>29690</v>
          </cell>
          <cell r="F384">
            <v>44</v>
          </cell>
          <cell r="G384">
            <v>981279385</v>
          </cell>
          <cell r="H384" t="str">
            <v>barbosa-marcelo@hotmail.com</v>
          </cell>
          <cell r="I384">
            <v>39293</v>
          </cell>
          <cell r="J384" t="str">
            <v>Analista de Informações, Cultura e Desporto NII</v>
          </cell>
          <cell r="K384" t="str">
            <v>Educação Física</v>
          </cell>
          <cell r="L384" t="str">
            <v>QDHS10</v>
          </cell>
          <cell r="M384" t="str">
            <v>DGPE-DGPP-Divisão de Gestão de Programas e Projetos</v>
          </cell>
          <cell r="N384" t="str">
            <v>DGPE-Depto de Gestão de Políticas e Programas de Esporte e Lazer</v>
          </cell>
          <cell r="O384">
            <v>190001000000000</v>
          </cell>
          <cell r="P384" t="str">
            <v>Assessor III</v>
          </cell>
        </row>
        <row r="385">
          <cell r="A385">
            <v>6492355</v>
          </cell>
          <cell r="B385" t="str">
            <v>Marcelo Eugenio da Silva</v>
          </cell>
          <cell r="C385">
            <v>1</v>
          </cell>
          <cell r="D385" t="str">
            <v>M</v>
          </cell>
          <cell r="E385">
            <v>26170</v>
          </cell>
          <cell r="F385">
            <v>53</v>
          </cell>
          <cell r="G385">
            <v>972134718</v>
          </cell>
          <cell r="H385" t="str">
            <v>mesilva2011@hotmail.com</v>
          </cell>
          <cell r="I385">
            <v>33826</v>
          </cell>
          <cell r="J385" t="str">
            <v>Assistente de Suporte Operacional NIII</v>
          </cell>
          <cell r="L385" t="str">
            <v>QB12</v>
          </cell>
          <cell r="M385" t="str">
            <v>DGEE-DEED-CEE Geraldo José de Almeida - O.S.</v>
          </cell>
          <cell r="N385" t="str">
            <v>DGEE-DEED-CEE Geraldo José de Almeida</v>
          </cell>
          <cell r="O385">
            <v>190004010130000</v>
          </cell>
          <cell r="P385" t="str">
            <v/>
          </cell>
        </row>
        <row r="386">
          <cell r="A386">
            <v>6072941</v>
          </cell>
          <cell r="B386" t="str">
            <v>Marcelo Ferraz Asman</v>
          </cell>
          <cell r="C386">
            <v>1</v>
          </cell>
          <cell r="D386" t="str">
            <v>M</v>
          </cell>
          <cell r="E386">
            <v>22266</v>
          </cell>
          <cell r="F386">
            <v>64</v>
          </cell>
          <cell r="G386">
            <v>984153091</v>
          </cell>
          <cell r="H386" t="str">
            <v>ferrazasman@gmail.com</v>
          </cell>
          <cell r="I386">
            <v>32981</v>
          </cell>
          <cell r="J386" t="str">
            <v>Analista de Saúde - Médico NIV</v>
          </cell>
          <cell r="K386" t="str">
            <v>Medicina Desportiva</v>
          </cell>
          <cell r="L386" t="str">
            <v>ANSM17</v>
          </cell>
          <cell r="M386" t="str">
            <v>DGEE-DEED-CEE Alfredo Ignácio Trindade</v>
          </cell>
          <cell r="N386" t="str">
            <v>DGEE-DEED-CEE Alfredo Ignácio Trindade</v>
          </cell>
          <cell r="O386">
            <v>190004010070000</v>
          </cell>
          <cell r="P386" t="str">
            <v/>
          </cell>
        </row>
        <row r="387">
          <cell r="A387">
            <v>9257292</v>
          </cell>
          <cell r="B387" t="str">
            <v>Marcelo Luiz Mendes dos Santos</v>
          </cell>
          <cell r="C387">
            <v>3</v>
          </cell>
          <cell r="D387" t="str">
            <v>M</v>
          </cell>
          <cell r="E387">
            <v>25975</v>
          </cell>
          <cell r="F387">
            <v>54</v>
          </cell>
          <cell r="G387">
            <v>983412787</v>
          </cell>
          <cell r="H387" t="str">
            <v>marcelorecife6@gmail.com</v>
          </cell>
          <cell r="I387">
            <v>45750</v>
          </cell>
          <cell r="M387" t="str">
            <v>DGPE-DGPP-Divisão de Gestão de Programas e Projetos</v>
          </cell>
          <cell r="N387" t="str">
            <v>DGPE-DGPP-Divisão de Gestão de Programas e Projetos</v>
          </cell>
          <cell r="P387" t="str">
            <v>Diretor I</v>
          </cell>
        </row>
        <row r="388">
          <cell r="A388">
            <v>8474362</v>
          </cell>
          <cell r="B388" t="str">
            <v>Marcelo Manoel de Sousa</v>
          </cell>
          <cell r="C388">
            <v>2</v>
          </cell>
          <cell r="D388" t="str">
            <v>M</v>
          </cell>
          <cell r="E388">
            <v>28464</v>
          </cell>
          <cell r="F388">
            <v>47</v>
          </cell>
          <cell r="G388">
            <v>947483305</v>
          </cell>
          <cell r="H388" t="str">
            <v>mauaaguia@gmail.com</v>
          </cell>
          <cell r="I388">
            <v>44776</v>
          </cell>
          <cell r="M388" t="str">
            <v>DGEE-DEED-Centro Esportivo Tietê</v>
          </cell>
          <cell r="N388" t="str">
            <v>DGEE-DEED-Divisão de Gestão de Equipamentos Esportivos Diretos</v>
          </cell>
          <cell r="P388" t="str">
            <v>Assessor I</v>
          </cell>
        </row>
        <row r="389">
          <cell r="A389">
            <v>6262473</v>
          </cell>
          <cell r="B389" t="str">
            <v>Marcelo Penha Martins</v>
          </cell>
          <cell r="C389">
            <v>1</v>
          </cell>
          <cell r="D389" t="str">
            <v>M</v>
          </cell>
          <cell r="E389">
            <v>24083</v>
          </cell>
          <cell r="F389">
            <v>59</v>
          </cell>
          <cell r="G389">
            <v>981996911</v>
          </cell>
          <cell r="H389" t="str">
            <v>mpenhamartins@gmail.com</v>
          </cell>
          <cell r="I389">
            <v>33423</v>
          </cell>
          <cell r="J389" t="str">
            <v>Profissional de Eng, Arq, Agronomia, Geologia NII</v>
          </cell>
          <cell r="K389" t="str">
            <v>Engenharia</v>
          </cell>
          <cell r="L389" t="str">
            <v>QEAG10</v>
          </cell>
          <cell r="M389" t="str">
            <v>DGEE-DESM-Divisão de Engenharia e Serviços de Manutenção</v>
          </cell>
          <cell r="N389" t="str">
            <v>DGEE-DESM-Divisão de Engenharia e Serviços de Manutenção</v>
          </cell>
          <cell r="O389">
            <v>190004030000000</v>
          </cell>
          <cell r="P389" t="str">
            <v/>
          </cell>
        </row>
        <row r="390">
          <cell r="A390">
            <v>8126143</v>
          </cell>
          <cell r="B390" t="str">
            <v>Marcelo Teixeira dos Santos Campos</v>
          </cell>
          <cell r="C390">
            <v>1</v>
          </cell>
          <cell r="D390" t="str">
            <v>M</v>
          </cell>
          <cell r="E390">
            <v>31917</v>
          </cell>
          <cell r="F390">
            <v>37</v>
          </cell>
          <cell r="G390">
            <v>981708366</v>
          </cell>
          <cell r="H390" t="str">
            <v>campos.marceloteixeira@hotmail.com</v>
          </cell>
          <cell r="I390">
            <v>41586</v>
          </cell>
          <cell r="J390" t="str">
            <v>Analista de Informações, Cultura e Desporto NII</v>
          </cell>
          <cell r="K390" t="str">
            <v>Educação Física</v>
          </cell>
          <cell r="L390" t="str">
            <v>QDHS7</v>
          </cell>
          <cell r="M390" t="str">
            <v>DGPE-DGPEL-Jogos da Cidade</v>
          </cell>
          <cell r="N390" t="str">
            <v>DGPE-Depto de Gestão de Políticas e Programas de Esporte e Lazer</v>
          </cell>
          <cell r="O390">
            <v>190001000000000</v>
          </cell>
          <cell r="P390" t="str">
            <v>Assessor II</v>
          </cell>
        </row>
        <row r="391">
          <cell r="A391">
            <v>5803195</v>
          </cell>
          <cell r="B391" t="str">
            <v>Marcia Aparecida de Oliveira</v>
          </cell>
          <cell r="C391">
            <v>2</v>
          </cell>
          <cell r="D391" t="str">
            <v>F</v>
          </cell>
          <cell r="E391">
            <v>22979</v>
          </cell>
          <cell r="F391">
            <v>62</v>
          </cell>
          <cell r="G391">
            <v>996110793</v>
          </cell>
          <cell r="H391" t="str">
            <v>marciaapoli@uol.com.br</v>
          </cell>
          <cell r="I391">
            <v>33379</v>
          </cell>
          <cell r="J391" t="str">
            <v>Analista de Planej e Desenv Organizacional NIV</v>
          </cell>
          <cell r="K391" t="str">
            <v>Administração</v>
          </cell>
          <cell r="L391" t="str">
            <v>QGAS17</v>
          </cell>
          <cell r="M391" t="str">
            <v>AFASTADO-SINDICATO</v>
          </cell>
          <cell r="N391" t="str">
            <v>CAF-DGP-Divisão de Gestão de Pessoas</v>
          </cell>
          <cell r="O391">
            <v>190005070000000</v>
          </cell>
          <cell r="P391" t="str">
            <v/>
          </cell>
        </row>
        <row r="392">
          <cell r="A392">
            <v>6260373</v>
          </cell>
          <cell r="B392" t="str">
            <v>Marcia Aparecida Pereira Silva</v>
          </cell>
          <cell r="C392">
            <v>1</v>
          </cell>
          <cell r="D392" t="str">
            <v>F</v>
          </cell>
          <cell r="E392">
            <v>24144</v>
          </cell>
          <cell r="F392">
            <v>59</v>
          </cell>
          <cell r="G392">
            <v>954126929</v>
          </cell>
          <cell r="H392" t="str">
            <v>marciaaps@prefeitura.sp.gov.br</v>
          </cell>
          <cell r="I392">
            <v>33375</v>
          </cell>
          <cell r="J392" t="str">
            <v>Assistente de Suporte Operacional NIII</v>
          </cell>
          <cell r="L392" t="str">
            <v>QB12</v>
          </cell>
          <cell r="M392" t="str">
            <v>DGEE-DEED-CEE Aurélio Campos</v>
          </cell>
          <cell r="N392" t="str">
            <v>DGEE-DEED-CEE Aurélio Campos</v>
          </cell>
          <cell r="O392">
            <v>190004010090000</v>
          </cell>
          <cell r="P392" t="str">
            <v/>
          </cell>
        </row>
        <row r="393">
          <cell r="A393">
            <v>5876249</v>
          </cell>
          <cell r="B393" t="str">
            <v>Marcia Aparecida Silva de Castro</v>
          </cell>
          <cell r="C393">
            <v>1</v>
          </cell>
          <cell r="D393" t="str">
            <v>F</v>
          </cell>
          <cell r="E393">
            <v>20612</v>
          </cell>
          <cell r="F393">
            <v>68</v>
          </cell>
          <cell r="G393">
            <v>940314275</v>
          </cell>
          <cell r="H393" t="str">
            <v>marciaacastro1@yahoo.com.br</v>
          </cell>
          <cell r="I393">
            <v>32224</v>
          </cell>
          <cell r="J393" t="str">
            <v>Assistente Administrativo de Gestão</v>
          </cell>
          <cell r="L393" t="str">
            <v>QMA</v>
          </cell>
          <cell r="M393" t="str">
            <v>DGEE-DEED-CEE Arthur Friedenreich</v>
          </cell>
          <cell r="N393" t="str">
            <v>DGEE-DEED-CEE Arthur Friedenreich</v>
          </cell>
          <cell r="O393">
            <v>190004010080000</v>
          </cell>
        </row>
        <row r="394">
          <cell r="A394">
            <v>6029922</v>
          </cell>
          <cell r="B394" t="str">
            <v>Marcia Gomes Mavouchian</v>
          </cell>
          <cell r="C394">
            <v>1</v>
          </cell>
          <cell r="D394" t="str">
            <v>F</v>
          </cell>
          <cell r="E394">
            <v>25367</v>
          </cell>
          <cell r="F394">
            <v>55</v>
          </cell>
          <cell r="G394">
            <v>997908546</v>
          </cell>
          <cell r="H394" t="str">
            <v>marciag.m@hotmail.com</v>
          </cell>
          <cell r="I394">
            <v>32805</v>
          </cell>
          <cell r="J394" t="str">
            <v>Assistente Administrativo de Gestão NII</v>
          </cell>
          <cell r="L394" t="str">
            <v>QM14</v>
          </cell>
          <cell r="M394" t="str">
            <v>DGEE-DEED-Centro Esportivo Tietê</v>
          </cell>
          <cell r="N394" t="str">
            <v>DGEE-DEED-Centro Esportivo Tietê</v>
          </cell>
          <cell r="O394">
            <v>190004010360000</v>
          </cell>
          <cell r="P394" t="str">
            <v/>
          </cell>
        </row>
        <row r="395">
          <cell r="A395">
            <v>5269431</v>
          </cell>
          <cell r="B395" t="str">
            <v>Marcia Regina Martinez Tedeschi</v>
          </cell>
          <cell r="C395">
            <v>3</v>
          </cell>
          <cell r="D395" t="str">
            <v>F</v>
          </cell>
          <cell r="E395">
            <v>22499</v>
          </cell>
          <cell r="F395">
            <v>63</v>
          </cell>
          <cell r="G395">
            <v>975098442</v>
          </cell>
          <cell r="H395" t="str">
            <v>marcia.tedeschi@hotmail.com</v>
          </cell>
          <cell r="I395">
            <v>33758</v>
          </cell>
          <cell r="J395" t="str">
            <v>Analista de Informações, Cultura e Desporto NIV</v>
          </cell>
          <cell r="K395" t="str">
            <v>Educação Física</v>
          </cell>
          <cell r="L395" t="str">
            <v>QDHS17</v>
          </cell>
          <cell r="M395" t="str">
            <v>DGPE-DGPP-Divisão de Gestão de Programas e Projetos</v>
          </cell>
          <cell r="N395" t="str">
            <v>DGPE-Depto de Gestão de Políticas e Programas de Esporte e Lazer</v>
          </cell>
          <cell r="O395">
            <v>190001000000000</v>
          </cell>
          <cell r="P395" t="str">
            <v/>
          </cell>
        </row>
        <row r="396">
          <cell r="A396">
            <v>1403575</v>
          </cell>
          <cell r="B396" t="str">
            <v>Marcia Sales Bueno</v>
          </cell>
          <cell r="C396">
            <v>4</v>
          </cell>
          <cell r="D396" t="str">
            <v>F</v>
          </cell>
          <cell r="E396">
            <v>20458</v>
          </cell>
          <cell r="F396">
            <v>69</v>
          </cell>
          <cell r="G396">
            <v>995145816</v>
          </cell>
          <cell r="H396" t="str">
            <v>salesmb@ig.com.br</v>
          </cell>
          <cell r="I396">
            <v>30783</v>
          </cell>
          <cell r="J396" t="str">
            <v>Analista de Informações, Cultura e Desporto</v>
          </cell>
          <cell r="K396" t="str">
            <v>Educação Física</v>
          </cell>
          <cell r="L396" t="str">
            <v>QDHS</v>
          </cell>
          <cell r="M396" t="str">
            <v>DGEE-DEED-Mini Balneário Marechal Espiridião Rosa</v>
          </cell>
          <cell r="N396" t="str">
            <v>DGEE-DEED-Mini Balneário Marechal Espiridião Rosa</v>
          </cell>
          <cell r="O396">
            <v>190004010490000</v>
          </cell>
          <cell r="P396" t="str">
            <v/>
          </cell>
        </row>
        <row r="397">
          <cell r="A397">
            <v>5708796</v>
          </cell>
          <cell r="B397" t="str">
            <v>Marcia Virice Conceicao</v>
          </cell>
          <cell r="C397">
            <v>2</v>
          </cell>
          <cell r="D397" t="str">
            <v>F</v>
          </cell>
          <cell r="E397">
            <v>24856</v>
          </cell>
          <cell r="F397">
            <v>57</v>
          </cell>
          <cell r="G397">
            <v>999299673</v>
          </cell>
          <cell r="H397" t="str">
            <v>marvirice@gmail.com</v>
          </cell>
          <cell r="I397">
            <v>33079</v>
          </cell>
          <cell r="J397" t="str">
            <v>Assistente Administrativo de Gestão NII</v>
          </cell>
          <cell r="L397" t="str">
            <v>QM14</v>
          </cell>
          <cell r="M397" t="str">
            <v>SEME-GAB-Assessoria Jurídica</v>
          </cell>
          <cell r="N397" t="str">
            <v>SEME-GAB-Assessoria Jurídica</v>
          </cell>
          <cell r="O397">
            <v>190103000000000</v>
          </cell>
        </row>
        <row r="398">
          <cell r="A398">
            <v>8124191</v>
          </cell>
          <cell r="B398" t="str">
            <v>Marcio Fernando Lima da Silva</v>
          </cell>
          <cell r="C398">
            <v>8</v>
          </cell>
          <cell r="D398" t="str">
            <v>M</v>
          </cell>
          <cell r="E398">
            <v>32517</v>
          </cell>
          <cell r="F398">
            <v>36</v>
          </cell>
          <cell r="G398">
            <v>965179496</v>
          </cell>
          <cell r="H398" t="str">
            <v>marcio.fernando.l.s@hotmail.com</v>
          </cell>
          <cell r="I398">
            <v>44776</v>
          </cell>
          <cell r="M398" t="str">
            <v>DGEE-Departamento de Gestão de Equipamentos Esportivos</v>
          </cell>
          <cell r="N398" t="str">
            <v>DGEA-DGME-COTP-Centro Olímpico de Trenimanto e Pesquisa</v>
          </cell>
          <cell r="P398" t="str">
            <v>Gestor de Equipamento Público I</v>
          </cell>
        </row>
        <row r="399">
          <cell r="A399">
            <v>7098766</v>
          </cell>
          <cell r="B399" t="str">
            <v>Marcio Issa de Oliveira</v>
          </cell>
          <cell r="C399">
            <v>9</v>
          </cell>
          <cell r="D399" t="str">
            <v>M</v>
          </cell>
          <cell r="E399">
            <v>22226</v>
          </cell>
          <cell r="F399">
            <v>64</v>
          </cell>
          <cell r="G399">
            <v>981383616</v>
          </cell>
          <cell r="H399" t="str">
            <v>marcioliveira1970@gmail.com</v>
          </cell>
          <cell r="I399">
            <v>45035</v>
          </cell>
          <cell r="M399" t="str">
            <v>DGEE-Departamento de Gestão de Equipamentos Esportivos</v>
          </cell>
          <cell r="N399" t="str">
            <v>DGEA-DGME-Divisão de Gestão das Modalidades Esportivas</v>
          </cell>
          <cell r="P399" t="str">
            <v>Assessor II</v>
          </cell>
        </row>
        <row r="400">
          <cell r="A400">
            <v>9378642</v>
          </cell>
          <cell r="B400" t="str">
            <v>Marcio Rogerio Aparecido Trindade dos Santos</v>
          </cell>
          <cell r="C400">
            <v>2</v>
          </cell>
          <cell r="D400" t="str">
            <v>M</v>
          </cell>
          <cell r="E400">
            <v>26688</v>
          </cell>
          <cell r="F400">
            <v>52</v>
          </cell>
          <cell r="G400">
            <v>991116992</v>
          </cell>
          <cell r="H400" t="str">
            <v>marciopc1914@gmail.com</v>
          </cell>
          <cell r="I400">
            <v>45698</v>
          </cell>
          <cell r="M400" t="str">
            <v>DGEE-DEED-Centro Esportivo Tietê</v>
          </cell>
          <cell r="N400" t="str">
            <v>DGEE-DEED-Centro Esportivo Tietê</v>
          </cell>
          <cell r="P400" t="str">
            <v>Gestor de Equipamento Público</v>
          </cell>
        </row>
        <row r="401">
          <cell r="A401">
            <v>6306004</v>
          </cell>
          <cell r="B401" t="str">
            <v>Marcos Antonio Clemente</v>
          </cell>
          <cell r="C401">
            <v>1</v>
          </cell>
          <cell r="D401" t="str">
            <v>M</v>
          </cell>
          <cell r="E401">
            <v>24802</v>
          </cell>
          <cell r="F401">
            <v>57</v>
          </cell>
          <cell r="G401">
            <v>966653120</v>
          </cell>
          <cell r="H401" t="str">
            <v>marcosantonio.clemente@yahoo.com.br</v>
          </cell>
          <cell r="I401">
            <v>33518</v>
          </cell>
          <cell r="J401" t="str">
            <v>Assistente de Suporte Operacional NIII</v>
          </cell>
          <cell r="L401" t="str">
            <v>QB12</v>
          </cell>
          <cell r="M401" t="str">
            <v>CAF-DSI-Divisão de Suporte Interno-Frota</v>
          </cell>
          <cell r="N401" t="str">
            <v>CAF-DSI-Divisão de Suporte Interno</v>
          </cell>
          <cell r="O401">
            <v>190005060000000</v>
          </cell>
          <cell r="P401" t="str">
            <v>Assessor II</v>
          </cell>
        </row>
        <row r="402">
          <cell r="A402">
            <v>6429815</v>
          </cell>
          <cell r="B402" t="str">
            <v>Marcos Antonio Pereira</v>
          </cell>
          <cell r="C402">
            <v>1</v>
          </cell>
          <cell r="D402" t="str">
            <v>M</v>
          </cell>
          <cell r="E402">
            <v>23443</v>
          </cell>
          <cell r="F402">
            <v>61</v>
          </cell>
          <cell r="G402">
            <v>945630994</v>
          </cell>
          <cell r="H402" t="str">
            <v>pereiramarcos@gmail.com</v>
          </cell>
          <cell r="I402">
            <v>33739</v>
          </cell>
          <cell r="J402" t="str">
            <v>Assistente de Suporte Operacional NI</v>
          </cell>
          <cell r="L402" t="str">
            <v>QB5</v>
          </cell>
          <cell r="M402" t="str">
            <v>DGEE-DEED-CEE Mané Garrincha</v>
          </cell>
          <cell r="N402" t="str">
            <v>DGEE-DEED-CEE Mané Garrincha</v>
          </cell>
          <cell r="O402">
            <v>190004010170000</v>
          </cell>
          <cell r="P402" t="str">
            <v/>
          </cell>
        </row>
        <row r="403">
          <cell r="A403">
            <v>7409222</v>
          </cell>
          <cell r="B403" t="str">
            <v>Marcos Aparecido Gouveia</v>
          </cell>
          <cell r="C403">
            <v>1</v>
          </cell>
          <cell r="D403" t="str">
            <v>M</v>
          </cell>
          <cell r="E403">
            <v>26142</v>
          </cell>
          <cell r="F403">
            <v>53</v>
          </cell>
          <cell r="G403">
            <v>966901498</v>
          </cell>
          <cell r="H403" t="str">
            <v>marcosapgouveia20@hotmail.com</v>
          </cell>
          <cell r="I403">
            <v>38070</v>
          </cell>
          <cell r="J403" t="str">
            <v>Assistente de Suporte Operacional NII</v>
          </cell>
          <cell r="L403" t="str">
            <v>QB9</v>
          </cell>
          <cell r="M403" t="str">
            <v>DGEE-DEED-Mini Balneário Comandante Garcia D'Avila</v>
          </cell>
          <cell r="N403" t="str">
            <v>DGEE-DEED-Mini Balneário Comandante Garcia D'Avila</v>
          </cell>
          <cell r="O403">
            <v>190004010450000</v>
          </cell>
          <cell r="P403" t="str">
            <v/>
          </cell>
        </row>
        <row r="404">
          <cell r="A404">
            <v>7569394</v>
          </cell>
          <cell r="B404" t="str">
            <v>Marcos Aparecido Larcher Pires</v>
          </cell>
          <cell r="C404">
            <v>1</v>
          </cell>
          <cell r="D404" t="str">
            <v>M</v>
          </cell>
          <cell r="E404">
            <v>25482</v>
          </cell>
          <cell r="F404">
            <v>55</v>
          </cell>
          <cell r="G404">
            <v>981810610</v>
          </cell>
          <cell r="H404" t="str">
            <v>larcherpires@hotmail.com</v>
          </cell>
          <cell r="I404">
            <v>39293</v>
          </cell>
          <cell r="J404" t="str">
            <v>Analista de Informações, Cultura e Desporto NII</v>
          </cell>
          <cell r="K404" t="str">
            <v>Educação Física</v>
          </cell>
          <cell r="L404" t="str">
            <v>QDHS9</v>
          </cell>
          <cell r="M404" t="str">
            <v>DGEE-DEED-CEE Senador José Ermirio de Moraes</v>
          </cell>
          <cell r="N404" t="str">
            <v>DGEE-DEED-CEE Senador José Ermirio de Moraes</v>
          </cell>
          <cell r="O404">
            <v>190004010230000</v>
          </cell>
          <cell r="P404" t="str">
            <v/>
          </cell>
        </row>
        <row r="405">
          <cell r="A405">
            <v>6290426</v>
          </cell>
          <cell r="B405" t="str">
            <v>Marcos da Cruz</v>
          </cell>
          <cell r="C405">
            <v>1</v>
          </cell>
          <cell r="D405" t="str">
            <v>M</v>
          </cell>
          <cell r="E405">
            <v>25132</v>
          </cell>
          <cell r="F405">
            <v>56</v>
          </cell>
          <cell r="G405">
            <v>969544311</v>
          </cell>
          <cell r="H405" t="str">
            <v>marcosdacruz20162016@outlook.com</v>
          </cell>
          <cell r="I405">
            <v>33459</v>
          </cell>
          <cell r="J405" t="str">
            <v>Assistente de Suporte Operacional NII</v>
          </cell>
          <cell r="L405" t="str">
            <v>QB9</v>
          </cell>
          <cell r="M405" t="str">
            <v>DGEE-DEED-Mini Balneário Comandante Garcia D'Avila</v>
          </cell>
          <cell r="N405" t="str">
            <v>DGEE-DEED-Mini Balneário Comandante Garcia D'Avila</v>
          </cell>
          <cell r="O405">
            <v>190004010450000</v>
          </cell>
          <cell r="P405" t="str">
            <v/>
          </cell>
        </row>
        <row r="406">
          <cell r="A406">
            <v>5145066</v>
          </cell>
          <cell r="B406" t="str">
            <v>Marcos de Oliveira</v>
          </cell>
          <cell r="C406">
            <v>2</v>
          </cell>
          <cell r="D406" t="str">
            <v>M</v>
          </cell>
          <cell r="E406">
            <v>21212</v>
          </cell>
          <cell r="F406">
            <v>67</v>
          </cell>
          <cell r="G406">
            <v>959787961</v>
          </cell>
          <cell r="H406" t="str">
            <v>514moliveira@gmail.com</v>
          </cell>
          <cell r="I406">
            <v>33064</v>
          </cell>
          <cell r="J406" t="str">
            <v>Assistente Administrativo de Gestão NII</v>
          </cell>
          <cell r="L406" t="str">
            <v>QM15</v>
          </cell>
          <cell r="M406" t="str">
            <v>DGEE-DEED-CEE Aurélio Campos</v>
          </cell>
          <cell r="N406" t="str">
            <v>DGEE-DEED-CEE Aurélio Campos</v>
          </cell>
          <cell r="O406">
            <v>190004010090000</v>
          </cell>
          <cell r="P406" t="str">
            <v/>
          </cell>
        </row>
        <row r="407">
          <cell r="A407">
            <v>6262180</v>
          </cell>
          <cell r="B407" t="str">
            <v>Marcos Reginaldo de Souza</v>
          </cell>
          <cell r="C407">
            <v>1</v>
          </cell>
          <cell r="D407" t="str">
            <v>M</v>
          </cell>
          <cell r="E407">
            <v>24007</v>
          </cell>
          <cell r="F407">
            <v>59</v>
          </cell>
          <cell r="G407">
            <v>947311392</v>
          </cell>
          <cell r="H407" t="str">
            <v>regis_judoca@hotmail.com</v>
          </cell>
          <cell r="I407">
            <v>33423</v>
          </cell>
          <cell r="J407" t="str">
            <v>Assistente de Suporte Operacional NIII</v>
          </cell>
          <cell r="L407" t="str">
            <v>QB12</v>
          </cell>
          <cell r="M407" t="str">
            <v>DGEE-DEED-Mini Balneário Irmãos Paolillo</v>
          </cell>
          <cell r="N407" t="str">
            <v>DGEE-DEED-CEE Thomaz Mazzoni</v>
          </cell>
          <cell r="O407">
            <v>190004010250000</v>
          </cell>
          <cell r="P407" t="str">
            <v/>
          </cell>
        </row>
        <row r="408">
          <cell r="A408">
            <v>5926971</v>
          </cell>
          <cell r="B408" t="str">
            <v>Margarida Marcia Mendonca</v>
          </cell>
          <cell r="C408">
            <v>2</v>
          </cell>
          <cell r="D408" t="str">
            <v>F</v>
          </cell>
          <cell r="E408">
            <v>19520</v>
          </cell>
          <cell r="F408">
            <v>71</v>
          </cell>
          <cell r="G408">
            <v>996909033</v>
          </cell>
          <cell r="H408" t="str">
            <v>margaridamendonca10@gmail.com</v>
          </cell>
          <cell r="I408">
            <v>33402</v>
          </cell>
          <cell r="J408" t="str">
            <v>Assistente de Suporte Operacional NIII</v>
          </cell>
          <cell r="L408" t="str">
            <v>QB12</v>
          </cell>
          <cell r="M408" t="str">
            <v>DGEE-DEED-CEE Luiz Martinez</v>
          </cell>
          <cell r="N408" t="str">
            <v>DGEE-DEED-CEE Luiz Martinez</v>
          </cell>
          <cell r="O408">
            <v>190004010160000</v>
          </cell>
          <cell r="P408" t="str">
            <v/>
          </cell>
        </row>
        <row r="409">
          <cell r="A409">
            <v>5412374</v>
          </cell>
          <cell r="B409" t="str">
            <v>Maria Akiko Tongu Nishida</v>
          </cell>
          <cell r="C409">
            <v>1</v>
          </cell>
          <cell r="D409" t="str">
            <v>F</v>
          </cell>
          <cell r="E409">
            <v>22676</v>
          </cell>
          <cell r="F409">
            <v>63</v>
          </cell>
          <cell r="G409">
            <v>991754096</v>
          </cell>
          <cell r="H409" t="str">
            <v>maria.akiko.tn@gmail.com</v>
          </cell>
          <cell r="I409">
            <v>30489</v>
          </cell>
          <cell r="J409" t="str">
            <v>Assistente Administrativo de Gestão NII</v>
          </cell>
          <cell r="L409" t="str">
            <v>QM16</v>
          </cell>
          <cell r="M409" t="str">
            <v>AFASTADO-TCMSP</v>
          </cell>
          <cell r="N409" t="str">
            <v>CAF-DSI-Divisão de Suporte Interno</v>
          </cell>
          <cell r="O409">
            <v>190005060000000</v>
          </cell>
          <cell r="P409" t="str">
            <v/>
          </cell>
        </row>
        <row r="410">
          <cell r="A410">
            <v>8124418</v>
          </cell>
          <cell r="B410" t="str">
            <v>Maria Alice Alves Gama</v>
          </cell>
          <cell r="C410">
            <v>1</v>
          </cell>
          <cell r="D410" t="str">
            <v>F</v>
          </cell>
          <cell r="E410">
            <v>26889</v>
          </cell>
          <cell r="F410">
            <v>51</v>
          </cell>
          <cell r="G410">
            <v>995198181</v>
          </cell>
          <cell r="H410" t="str">
            <v>alice13@uol.com.br</v>
          </cell>
          <cell r="I410">
            <v>41579</v>
          </cell>
          <cell r="J410" t="str">
            <v>Analista de Informações, Cultura e Desporto NI</v>
          </cell>
          <cell r="K410" t="str">
            <v>Educação Física</v>
          </cell>
          <cell r="L410" t="str">
            <v>QDHS5</v>
          </cell>
          <cell r="M410" t="str">
            <v>DGEE-DEED-Mini Balneário Ministro Sinésio Rocha</v>
          </cell>
          <cell r="N410" t="str">
            <v>DGEE-DEED-Mini Balneário Ministro Sinésio Rocha</v>
          </cell>
          <cell r="O410">
            <v>190004010500000</v>
          </cell>
          <cell r="P410" t="str">
            <v/>
          </cell>
        </row>
        <row r="411">
          <cell r="A411">
            <v>7618700</v>
          </cell>
          <cell r="B411" t="str">
            <v>Maria Aparecida Gaspar Serafim</v>
          </cell>
          <cell r="C411">
            <v>2</v>
          </cell>
          <cell r="D411" t="str">
            <v>F</v>
          </cell>
          <cell r="E411">
            <v>22296</v>
          </cell>
          <cell r="F411">
            <v>64</v>
          </cell>
          <cell r="G411">
            <v>995022268</v>
          </cell>
          <cell r="H411" t="str">
            <v>cidinhagaspar@yahoo.com.br</v>
          </cell>
          <cell r="I411">
            <v>45170</v>
          </cell>
          <cell r="J411" t="str">
            <v>Assistente Administrativo de Gestão NII</v>
          </cell>
          <cell r="L411" t="str">
            <v>QM14</v>
          </cell>
          <cell r="M411" t="str">
            <v>DGEE-DEED-Balneário Princesa Isabel</v>
          </cell>
          <cell r="N411" t="str">
            <v>DGEE-DEED-Balneário Princesa Isabel</v>
          </cell>
          <cell r="O411">
            <v>190004010050000</v>
          </cell>
        </row>
        <row r="412">
          <cell r="A412">
            <v>6255213</v>
          </cell>
          <cell r="B412" t="str">
            <v>Maria Aparecida Rodrigues Guedes</v>
          </cell>
          <cell r="C412">
            <v>1</v>
          </cell>
          <cell r="D412" t="str">
            <v>F</v>
          </cell>
          <cell r="E412">
            <v>20066</v>
          </cell>
          <cell r="F412">
            <v>70</v>
          </cell>
          <cell r="G412">
            <v>953357501</v>
          </cell>
          <cell r="H412" t="str">
            <v>rodriguesmari131313@gmail.com</v>
          </cell>
          <cell r="I412">
            <v>33399</v>
          </cell>
          <cell r="J412" t="str">
            <v>Assistente de Suporte Operacional NII</v>
          </cell>
          <cell r="L412" t="str">
            <v>QB10</v>
          </cell>
          <cell r="M412" t="str">
            <v>DGEE-DEED-CEE Rubens Pecce Lordelo - O.S.</v>
          </cell>
          <cell r="N412" t="str">
            <v>DGEE-DEED-CEE Rubens Pecce Lordelo</v>
          </cell>
          <cell r="O412">
            <v>190004010210000</v>
          </cell>
          <cell r="P412" t="str">
            <v/>
          </cell>
        </row>
        <row r="413">
          <cell r="A413">
            <v>9317848</v>
          </cell>
          <cell r="B413" t="str">
            <v>Maria Beatriz Irenio Trindade de Souza</v>
          </cell>
          <cell r="C413">
            <v>1</v>
          </cell>
          <cell r="D413" t="str">
            <v>F</v>
          </cell>
          <cell r="E413">
            <v>37311</v>
          </cell>
          <cell r="F413">
            <v>23</v>
          </cell>
          <cell r="G413">
            <v>981042153</v>
          </cell>
          <cell r="H413" t="str">
            <v>ireniomariabeatriz@gmail.com</v>
          </cell>
          <cell r="I413">
            <v>45307</v>
          </cell>
          <cell r="M413" t="str">
            <v>SEME-Gabinete do Secretário</v>
          </cell>
          <cell r="N413" t="str">
            <v>DGPAR-DATP-Divisão de Análise Técnica de Projetos</v>
          </cell>
          <cell r="P413" t="str">
            <v>Assessor III</v>
          </cell>
        </row>
        <row r="414">
          <cell r="A414">
            <v>7595905</v>
          </cell>
          <cell r="B414" t="str">
            <v>Maria Cristina Tavares</v>
          </cell>
          <cell r="C414">
            <v>1</v>
          </cell>
          <cell r="D414" t="str">
            <v>F</v>
          </cell>
          <cell r="E414">
            <v>24601</v>
          </cell>
          <cell r="F414">
            <v>58</v>
          </cell>
          <cell r="G414">
            <v>994507650</v>
          </cell>
          <cell r="H414" t="str">
            <v>macristav@gmail.com</v>
          </cell>
          <cell r="I414">
            <v>39414</v>
          </cell>
          <cell r="J414" t="str">
            <v>Analista de Informações, Cultura e Desporto NII</v>
          </cell>
          <cell r="K414" t="str">
            <v>Educação Física</v>
          </cell>
          <cell r="L414" t="str">
            <v>QDHS9</v>
          </cell>
          <cell r="M414" t="str">
            <v>DGEE-DEED-CEE Senador José Ermirio de Moraes</v>
          </cell>
          <cell r="N414" t="str">
            <v>DGEE-DEED-CEE Senador José Ermirio de Moraes</v>
          </cell>
          <cell r="O414">
            <v>190004010230000</v>
          </cell>
          <cell r="P414" t="str">
            <v/>
          </cell>
        </row>
        <row r="415">
          <cell r="A415">
            <v>6034390</v>
          </cell>
          <cell r="B415" t="str">
            <v>Maria da Luz Goncalves Inoue</v>
          </cell>
          <cell r="C415">
            <v>1</v>
          </cell>
          <cell r="D415" t="str">
            <v>F</v>
          </cell>
          <cell r="E415">
            <v>24213</v>
          </cell>
          <cell r="F415">
            <v>59</v>
          </cell>
          <cell r="G415">
            <v>995560771</v>
          </cell>
          <cell r="H415" t="str">
            <v>malu.inoue@tcm.sp.gov.br</v>
          </cell>
          <cell r="I415">
            <v>32860</v>
          </cell>
          <cell r="J415" t="str">
            <v>Assistente Administrativo de Gestão NII</v>
          </cell>
          <cell r="L415" t="str">
            <v>QM15</v>
          </cell>
          <cell r="M415" t="str">
            <v>AFASTADO-TCMSP</v>
          </cell>
          <cell r="N415" t="str">
            <v>CAF-Coordenação de Administração e Finanças</v>
          </cell>
          <cell r="O415">
            <v>190005000000000</v>
          </cell>
          <cell r="P415" t="str">
            <v/>
          </cell>
        </row>
        <row r="416">
          <cell r="A416">
            <v>6465854</v>
          </cell>
          <cell r="B416" t="str">
            <v>Maria de Lourdes Lisboa Luciano</v>
          </cell>
          <cell r="C416">
            <v>1</v>
          </cell>
          <cell r="D416" t="str">
            <v>F</v>
          </cell>
          <cell r="E416">
            <v>24787</v>
          </cell>
          <cell r="F416">
            <v>57</v>
          </cell>
          <cell r="G416">
            <v>991360318</v>
          </cell>
          <cell r="H416" t="str">
            <v>mllisboaluciano@gmail.com</v>
          </cell>
          <cell r="I416">
            <v>33784</v>
          </cell>
          <cell r="J416" t="str">
            <v>Assistente Administrativo de Gestão NII</v>
          </cell>
          <cell r="L416" t="str">
            <v>QM15</v>
          </cell>
          <cell r="M416" t="str">
            <v>DGEE-DEED-Mini Balneário José Maria Whitaker</v>
          </cell>
          <cell r="N416" t="str">
            <v>DGEE-DEED-Mini Balneário José Maria Whitaker</v>
          </cell>
          <cell r="O416">
            <v>190004010480000</v>
          </cell>
          <cell r="P416" t="str">
            <v/>
          </cell>
        </row>
        <row r="417">
          <cell r="A417">
            <v>5311292</v>
          </cell>
          <cell r="B417" t="str">
            <v>Maria de Lourdes Pirola</v>
          </cell>
          <cell r="C417">
            <v>2</v>
          </cell>
          <cell r="D417" t="str">
            <v>F</v>
          </cell>
          <cell r="E417">
            <v>19448</v>
          </cell>
          <cell r="F417">
            <v>72</v>
          </cell>
          <cell r="G417">
            <v>962381191</v>
          </cell>
          <cell r="H417" t="str">
            <v>mariadelourdespirola@gmail.com</v>
          </cell>
          <cell r="I417">
            <v>33371</v>
          </cell>
          <cell r="J417" t="str">
            <v>Assistente de Suporte Operacional NII</v>
          </cell>
          <cell r="L417" t="str">
            <v>QB10</v>
          </cell>
          <cell r="M417" t="str">
            <v>DGEE-DEED-CEE Alfredo Ignácio Trindade</v>
          </cell>
          <cell r="N417" t="str">
            <v>DGEE-DEED-CEE Thomaz Mazzoni</v>
          </cell>
          <cell r="O417">
            <v>190004010250000</v>
          </cell>
          <cell r="P417" t="str">
            <v/>
          </cell>
        </row>
        <row r="418">
          <cell r="A418">
            <v>5140315</v>
          </cell>
          <cell r="B418" t="str">
            <v>Maria do Carmo Portillo Guerrero</v>
          </cell>
          <cell r="C418">
            <v>6</v>
          </cell>
          <cell r="D418" t="str">
            <v>F</v>
          </cell>
          <cell r="E418">
            <v>20216</v>
          </cell>
          <cell r="F418">
            <v>70</v>
          </cell>
          <cell r="G418">
            <v>960220283</v>
          </cell>
          <cell r="H418" t="str">
            <v>maduguerrero@yahoo.com.br</v>
          </cell>
          <cell r="I418">
            <v>44776</v>
          </cell>
          <cell r="M418" t="str">
            <v>DGEA-DGRO-Divisão de Gestão da Rede Olímpica</v>
          </cell>
          <cell r="N418" t="str">
            <v>DGEA-Departamento de Gestão do Esporte de Alto Rendimento</v>
          </cell>
          <cell r="P418" t="str">
            <v>Assessor II</v>
          </cell>
        </row>
        <row r="419">
          <cell r="A419">
            <v>5906512</v>
          </cell>
          <cell r="B419" t="str">
            <v>Maria do Rosario Sousa dos Santos</v>
          </cell>
          <cell r="C419">
            <v>4</v>
          </cell>
          <cell r="D419" t="str">
            <v>F</v>
          </cell>
          <cell r="E419">
            <v>22067</v>
          </cell>
          <cell r="F419">
            <v>64</v>
          </cell>
          <cell r="G419">
            <v>993754710</v>
          </cell>
          <cell r="H419" t="str">
            <v>msantos779@yahoo.com</v>
          </cell>
          <cell r="I419">
            <v>44776</v>
          </cell>
          <cell r="M419" t="str">
            <v>CAF-DGP-Divisão de Gestão de Pessoas</v>
          </cell>
          <cell r="N419" t="str">
            <v>CAF-DGP-Divisão de Gestão de Pessoas</v>
          </cell>
          <cell r="P419" t="str">
            <v>Assessor I</v>
          </cell>
        </row>
        <row r="420">
          <cell r="A420">
            <v>5073928</v>
          </cell>
          <cell r="B420" t="str">
            <v>Maria Eliza Felipe Ribeiro</v>
          </cell>
          <cell r="C420">
            <v>3</v>
          </cell>
          <cell r="D420" t="str">
            <v>F</v>
          </cell>
          <cell r="E420">
            <v>20837</v>
          </cell>
          <cell r="F420">
            <v>68</v>
          </cell>
          <cell r="G420">
            <v>992784715</v>
          </cell>
          <cell r="H420" t="str">
            <v>elizafelipe@gmail.com</v>
          </cell>
          <cell r="I420">
            <v>44776</v>
          </cell>
          <cell r="M420" t="str">
            <v>DGEA-Departamento de Gestão do Esporte de Alto Rendimento</v>
          </cell>
          <cell r="N420" t="str">
            <v>DGEA-Departamento de Gestão do Esporte de Alto Rendimento</v>
          </cell>
          <cell r="P420" t="str">
            <v>Assessor I</v>
          </cell>
        </row>
        <row r="421">
          <cell r="A421">
            <v>7569025</v>
          </cell>
          <cell r="B421" t="str">
            <v>Maria Fernanda Teixeira</v>
          </cell>
          <cell r="C421">
            <v>1</v>
          </cell>
          <cell r="D421" t="str">
            <v>F</v>
          </cell>
          <cell r="E421">
            <v>29030</v>
          </cell>
          <cell r="F421">
            <v>45</v>
          </cell>
          <cell r="G421">
            <v>984855387</v>
          </cell>
          <cell r="H421" t="str">
            <v>ferteixeira@yahoo.com</v>
          </cell>
          <cell r="I421">
            <v>39288</v>
          </cell>
          <cell r="J421" t="str">
            <v>Analista de Informações, Cultura e Desporto NII</v>
          </cell>
          <cell r="K421" t="str">
            <v>Educação Física</v>
          </cell>
          <cell r="L421" t="str">
            <v>QDHS10</v>
          </cell>
          <cell r="M421" t="str">
            <v>DGEE-DEED-CEE Aurélio Campos</v>
          </cell>
          <cell r="N421" t="str">
            <v>DGEE-DEED-CEE Aurélio Campos</v>
          </cell>
          <cell r="O421">
            <v>190004010090000</v>
          </cell>
          <cell r="P421" t="str">
            <v/>
          </cell>
        </row>
        <row r="422">
          <cell r="A422">
            <v>3129713</v>
          </cell>
          <cell r="B422" t="str">
            <v>Maria Helena Toledo Machado</v>
          </cell>
          <cell r="C422">
            <v>1</v>
          </cell>
          <cell r="D422" t="str">
            <v>F</v>
          </cell>
          <cell r="E422">
            <v>21319</v>
          </cell>
          <cell r="F422">
            <v>67</v>
          </cell>
          <cell r="G422">
            <v>964345381</v>
          </cell>
          <cell r="H422" t="str">
            <v>mariahelenatoledom@gmail.com</v>
          </cell>
          <cell r="I422">
            <v>28073</v>
          </cell>
          <cell r="J422" t="str">
            <v>Assistente Administrativo de Gestão</v>
          </cell>
          <cell r="L422" t="str">
            <v>QMA</v>
          </cell>
          <cell r="M422" t="str">
            <v>DGEE-DEED-Estádio Municipal Jack Marin</v>
          </cell>
          <cell r="N422" t="str">
            <v>DGEE-DEED-Estádio Municipal Jack Marin</v>
          </cell>
          <cell r="O422">
            <v>190004010400000</v>
          </cell>
          <cell r="P422" t="str">
            <v/>
          </cell>
        </row>
        <row r="423">
          <cell r="A423">
            <v>6437931</v>
          </cell>
          <cell r="B423" t="str">
            <v>Maria Helena Vieira dos Santos</v>
          </cell>
          <cell r="C423">
            <v>1</v>
          </cell>
          <cell r="D423" t="str">
            <v>F</v>
          </cell>
          <cell r="E423">
            <v>25051</v>
          </cell>
          <cell r="F423">
            <v>56</v>
          </cell>
          <cell r="G423">
            <v>912006918</v>
          </cell>
          <cell r="H423" t="str">
            <v>hevaluan397@gmail.com</v>
          </cell>
          <cell r="I423">
            <v>33723</v>
          </cell>
          <cell r="J423" t="str">
            <v>Assistente de Suporte Operacional NIII</v>
          </cell>
          <cell r="L423" t="str">
            <v>QB12</v>
          </cell>
          <cell r="M423" t="str">
            <v>CAF-DGP-Divisão de Gestão de Pessoas</v>
          </cell>
          <cell r="N423" t="str">
            <v>CAF-DGP-Divisão de Gestão de Pessoas</v>
          </cell>
          <cell r="O423">
            <v>190005070000000</v>
          </cell>
          <cell r="P423" t="str">
            <v/>
          </cell>
        </row>
        <row r="424">
          <cell r="A424">
            <v>6210350</v>
          </cell>
          <cell r="B424" t="str">
            <v>Maria Ines de Oliveira Silva Vaccari</v>
          </cell>
          <cell r="C424">
            <v>1</v>
          </cell>
          <cell r="D424" t="str">
            <v>F</v>
          </cell>
          <cell r="E424">
            <v>23464</v>
          </cell>
          <cell r="F424">
            <v>61</v>
          </cell>
          <cell r="G424">
            <v>985937570</v>
          </cell>
          <cell r="H424" t="str">
            <v>mi.vaccari@uol.com.br</v>
          </cell>
          <cell r="I424">
            <v>33347</v>
          </cell>
          <cell r="J424" t="str">
            <v>Analista de Saúde NIV</v>
          </cell>
          <cell r="K424" t="str">
            <v>Odontologia</v>
          </cell>
          <cell r="L424" t="str">
            <v>ANS17</v>
          </cell>
          <cell r="M424" t="str">
            <v>SEME-Gabinete do Secretário</v>
          </cell>
          <cell r="N424" t="str">
            <v>SEME-Gabinete do Secretário</v>
          </cell>
          <cell r="O424">
            <v>190100000000000</v>
          </cell>
        </row>
        <row r="425">
          <cell r="A425">
            <v>6307108</v>
          </cell>
          <cell r="B425" t="str">
            <v>Maria Lucia Rodrigues</v>
          </cell>
          <cell r="C425">
            <v>1</v>
          </cell>
          <cell r="D425" t="str">
            <v>F</v>
          </cell>
          <cell r="E425">
            <v>20543</v>
          </cell>
          <cell r="F425">
            <v>69</v>
          </cell>
          <cell r="G425">
            <v>983413905</v>
          </cell>
          <cell r="H425" t="str">
            <v>N/D</v>
          </cell>
          <cell r="I425">
            <v>33532</v>
          </cell>
          <cell r="J425" t="str">
            <v>Assistente de Suporte Operacional NII</v>
          </cell>
          <cell r="L425" t="str">
            <v>QB10</v>
          </cell>
          <cell r="M425" t="str">
            <v>DGEE-DEED-CEL José Bonifácio</v>
          </cell>
          <cell r="N425" t="str">
            <v>DGEE-DEED-CEL José Bonifácio</v>
          </cell>
          <cell r="O425">
            <v>190004010310000</v>
          </cell>
          <cell r="P425" t="str">
            <v/>
          </cell>
        </row>
        <row r="426">
          <cell r="A426">
            <v>5439507</v>
          </cell>
          <cell r="B426" t="str">
            <v>Maria Luiza da Silva</v>
          </cell>
          <cell r="C426">
            <v>5</v>
          </cell>
          <cell r="D426" t="str">
            <v>F</v>
          </cell>
          <cell r="E426">
            <v>20750</v>
          </cell>
          <cell r="F426">
            <v>68</v>
          </cell>
          <cell r="G426">
            <v>999738885</v>
          </cell>
          <cell r="H426" t="str">
            <v>prolui@gmail.com</v>
          </cell>
          <cell r="I426">
            <v>44776</v>
          </cell>
          <cell r="M426" t="str">
            <v>DGPE-DGPEL-Jogos da Cidade</v>
          </cell>
          <cell r="N426" t="str">
            <v>DGPE-DGPP-Divisão de Gestão de Programas e Projetos</v>
          </cell>
          <cell r="P426" t="str">
            <v>Assessor II</v>
          </cell>
        </row>
        <row r="427">
          <cell r="A427">
            <v>6440100</v>
          </cell>
          <cell r="B427" t="str">
            <v>Maria Raimunda Goncalves</v>
          </cell>
          <cell r="C427">
            <v>1</v>
          </cell>
          <cell r="D427" t="str">
            <v>F</v>
          </cell>
          <cell r="E427">
            <v>21428</v>
          </cell>
          <cell r="F427">
            <v>66</v>
          </cell>
          <cell r="G427">
            <v>951415222</v>
          </cell>
          <cell r="H427" t="str">
            <v>raimundariocasca@gmail.com</v>
          </cell>
          <cell r="I427">
            <v>33743</v>
          </cell>
          <cell r="J427" t="str">
            <v>Assistente de Suporte Operacional NIII</v>
          </cell>
          <cell r="L427" t="str">
            <v>QB12</v>
          </cell>
          <cell r="M427" t="str">
            <v>DGEE-DEED-CEE Joerg Bruder</v>
          </cell>
          <cell r="N427" t="str">
            <v>DGEE-DEED-CEE Joerg Bruder</v>
          </cell>
          <cell r="O427">
            <v>190004010150000</v>
          </cell>
          <cell r="P427" t="str">
            <v/>
          </cell>
        </row>
        <row r="428">
          <cell r="A428">
            <v>5703913</v>
          </cell>
          <cell r="B428" t="str">
            <v>Mariangela Martins Bueno Nery</v>
          </cell>
          <cell r="C428">
            <v>3</v>
          </cell>
          <cell r="D428" t="str">
            <v>F</v>
          </cell>
          <cell r="E428">
            <v>24094</v>
          </cell>
          <cell r="F428">
            <v>59</v>
          </cell>
          <cell r="G428">
            <v>947668816</v>
          </cell>
          <cell r="H428" t="str">
            <v>marymbueno@gmail.com</v>
          </cell>
          <cell r="I428">
            <v>32811</v>
          </cell>
          <cell r="J428" t="str">
            <v>Assistente Administrativo de Gestão NI</v>
          </cell>
          <cell r="L428" t="str">
            <v>QM10</v>
          </cell>
          <cell r="M428" t="str">
            <v>AFASTADO-TCMSP</v>
          </cell>
          <cell r="N428" t="str">
            <v xml:space="preserve">SECRETARIA MUNICIPAL DE ESPORTES E LAZER </v>
          </cell>
          <cell r="O428">
            <v>190000000000000</v>
          </cell>
          <cell r="P428" t="str">
            <v/>
          </cell>
        </row>
        <row r="429">
          <cell r="A429">
            <v>8432341</v>
          </cell>
          <cell r="B429" t="str">
            <v>Mario Maeda Junior</v>
          </cell>
          <cell r="C429">
            <v>6</v>
          </cell>
          <cell r="D429" t="str">
            <v>M</v>
          </cell>
          <cell r="E429">
            <v>27164</v>
          </cell>
          <cell r="F429">
            <v>51</v>
          </cell>
          <cell r="G429">
            <v>982713559</v>
          </cell>
          <cell r="H429" t="str">
            <v>maedaprofessor@gmail.com</v>
          </cell>
          <cell r="I429">
            <v>44776</v>
          </cell>
          <cell r="M429" t="str">
            <v>DGEA-Departamento de Gestão do Esporte de Alto Rendimento</v>
          </cell>
          <cell r="N429" t="str">
            <v>DGEA-Departamento de Gestão do Esporte de Alto Rendimento</v>
          </cell>
          <cell r="P429" t="str">
            <v>Diretor II</v>
          </cell>
        </row>
        <row r="430">
          <cell r="A430">
            <v>5822050</v>
          </cell>
          <cell r="B430" t="str">
            <v>Marisa Fonseca Sena</v>
          </cell>
          <cell r="C430">
            <v>6</v>
          </cell>
          <cell r="D430" t="str">
            <v>F</v>
          </cell>
          <cell r="E430">
            <v>22083</v>
          </cell>
          <cell r="F430">
            <v>64</v>
          </cell>
          <cell r="G430">
            <v>981043971</v>
          </cell>
          <cell r="H430" t="str">
            <v>marisa.gerencia@gmail.com</v>
          </cell>
          <cell r="I430">
            <v>44813</v>
          </cell>
          <cell r="M430" t="str">
            <v>SEME-Gabinete do Secretário</v>
          </cell>
          <cell r="N430" t="str">
            <v>DGEE-DEED-Divisão de Gestão de Equipamentos Esportivos Diretos</v>
          </cell>
          <cell r="P430" t="str">
            <v>Assessor III</v>
          </cell>
        </row>
        <row r="431">
          <cell r="A431">
            <v>6258832</v>
          </cell>
          <cell r="B431" t="str">
            <v>Marisilda Rodrigues Mathias</v>
          </cell>
          <cell r="C431">
            <v>1</v>
          </cell>
          <cell r="D431" t="str">
            <v>F</v>
          </cell>
          <cell r="E431">
            <v>24115</v>
          </cell>
          <cell r="F431">
            <v>59</v>
          </cell>
          <cell r="G431">
            <v>982866653</v>
          </cell>
          <cell r="H431" t="str">
            <v>marimarisilda3@gmail.com</v>
          </cell>
          <cell r="I431">
            <v>33393</v>
          </cell>
          <cell r="J431" t="str">
            <v>Assistente de Suporte Operacional NII</v>
          </cell>
          <cell r="L431" t="str">
            <v>QB10</v>
          </cell>
          <cell r="M431" t="str">
            <v>DGEE-DEED-CEE Salim Farah Maluf</v>
          </cell>
          <cell r="N431" t="str">
            <v>DGEE-DEED-CEE Salim Farah Maluf</v>
          </cell>
          <cell r="O431">
            <v>190004010220000</v>
          </cell>
          <cell r="P431" t="str">
            <v/>
          </cell>
        </row>
        <row r="432">
          <cell r="A432">
            <v>9476857</v>
          </cell>
          <cell r="B432" t="str">
            <v>Marlene de Abreu de Araujo</v>
          </cell>
          <cell r="C432">
            <v>1</v>
          </cell>
          <cell r="D432" t="str">
            <v>F</v>
          </cell>
          <cell r="E432">
            <v>26483</v>
          </cell>
          <cell r="F432">
            <v>52</v>
          </cell>
          <cell r="G432">
            <v>987301156</v>
          </cell>
          <cell r="H432" t="str">
            <v>dabreumarlene40@gmail.com</v>
          </cell>
          <cell r="I432">
            <v>45714</v>
          </cell>
          <cell r="M432" t="str">
            <v>DGEE-DEED-CEE Pista de Skate Parque do Chuvisco</v>
          </cell>
          <cell r="N432" t="str">
            <v>SEME-Gabinete do Secretário</v>
          </cell>
          <cell r="P432" t="str">
            <v>Assessor I</v>
          </cell>
        </row>
        <row r="433">
          <cell r="A433">
            <v>6169929</v>
          </cell>
          <cell r="B433" t="str">
            <v>Marli Aparecida Goncalves Silva</v>
          </cell>
          <cell r="C433">
            <v>8</v>
          </cell>
          <cell r="D433" t="str">
            <v>F</v>
          </cell>
          <cell r="E433">
            <v>22639</v>
          </cell>
          <cell r="F433">
            <v>63</v>
          </cell>
          <cell r="G433">
            <v>993909045</v>
          </cell>
          <cell r="H433" t="str">
            <v>magoncalves1961@gmail.com</v>
          </cell>
          <cell r="I433">
            <v>45448</v>
          </cell>
          <cell r="M433" t="str">
            <v>CAF-DEOF-Divisão de Execução Orçamentária e Financeira</v>
          </cell>
          <cell r="N433" t="str">
            <v>CAF-DEOF-Divisão de Execução Orçamentária e Financeira</v>
          </cell>
          <cell r="P433" t="str">
            <v>Diretor I</v>
          </cell>
        </row>
        <row r="434">
          <cell r="A434">
            <v>6038182</v>
          </cell>
          <cell r="B434" t="str">
            <v>Marli Aparecida Moreira</v>
          </cell>
          <cell r="C434">
            <v>1</v>
          </cell>
          <cell r="D434" t="str">
            <v>F</v>
          </cell>
          <cell r="E434">
            <v>24712</v>
          </cell>
          <cell r="F434">
            <v>57</v>
          </cell>
          <cell r="G434">
            <v>996032982</v>
          </cell>
          <cell r="H434" t="str">
            <v>marlimor@uol.com.br</v>
          </cell>
          <cell r="I434">
            <v>32857</v>
          </cell>
          <cell r="J434" t="str">
            <v>Assistente Administrativo de Gestão NII</v>
          </cell>
          <cell r="L434" t="str">
            <v>QM15</v>
          </cell>
          <cell r="M434" t="str">
            <v>DGPE-Depto de Gestão de Políticas e Programas de Esporte e Lazer</v>
          </cell>
          <cell r="N434" t="str">
            <v>DGPE-Depto de Gestão de Políticas e Programas de Esporte e Lazer</v>
          </cell>
          <cell r="O434">
            <v>190001000000000</v>
          </cell>
          <cell r="P434" t="str">
            <v>Assessor II</v>
          </cell>
        </row>
        <row r="435">
          <cell r="A435">
            <v>8229490</v>
          </cell>
          <cell r="B435" t="str">
            <v>Marli Batista de Sousa</v>
          </cell>
          <cell r="C435">
            <v>4</v>
          </cell>
          <cell r="D435" t="str">
            <v>F</v>
          </cell>
          <cell r="E435">
            <v>28067</v>
          </cell>
          <cell r="F435">
            <v>48</v>
          </cell>
          <cell r="G435">
            <v>970272636</v>
          </cell>
          <cell r="H435" t="str">
            <v>marli.sousa1899@gmail.com</v>
          </cell>
          <cell r="I435">
            <v>45698</v>
          </cell>
          <cell r="M435" t="str">
            <v>DGEE-DEED-CEE Pista de Skate Parque do Chuvisco</v>
          </cell>
          <cell r="N435" t="str">
            <v>DGEE-DEED-CEE Pista de Skate Parque do Chuvisco</v>
          </cell>
          <cell r="P435" t="str">
            <v>Gestor de Equipamento Público</v>
          </cell>
        </row>
        <row r="436">
          <cell r="A436">
            <v>5573718</v>
          </cell>
          <cell r="B436" t="str">
            <v>Marli de Aguiar</v>
          </cell>
          <cell r="C436">
            <v>2</v>
          </cell>
          <cell r="D436" t="str">
            <v>F</v>
          </cell>
          <cell r="E436">
            <v>21263</v>
          </cell>
          <cell r="F436">
            <v>67</v>
          </cell>
          <cell r="G436">
            <v>983270541</v>
          </cell>
          <cell r="H436" t="str">
            <v>marliaguia@hotmail.com</v>
          </cell>
          <cell r="I436">
            <v>33367</v>
          </cell>
          <cell r="J436" t="str">
            <v>Assistente de Suporte Operacional NII</v>
          </cell>
          <cell r="L436" t="str">
            <v>QB11</v>
          </cell>
          <cell r="M436" t="str">
            <v>CAF-DSI-Divisão de Suporte Interno</v>
          </cell>
          <cell r="N436" t="str">
            <v>CAF-DSI-Divisão de Suporte Interno</v>
          </cell>
          <cell r="O436">
            <v>190005060000000</v>
          </cell>
          <cell r="P436" t="str">
            <v/>
          </cell>
        </row>
        <row r="437">
          <cell r="A437">
            <v>6269125</v>
          </cell>
          <cell r="B437" t="str">
            <v>Marli Pereira</v>
          </cell>
          <cell r="C437">
            <v>1</v>
          </cell>
          <cell r="D437" t="str">
            <v>F</v>
          </cell>
          <cell r="E437">
            <v>19337</v>
          </cell>
          <cell r="F437">
            <v>72</v>
          </cell>
          <cell r="G437">
            <v>974738695</v>
          </cell>
          <cell r="H437" t="str">
            <v>marli.hmcc@hotmail.com</v>
          </cell>
          <cell r="I437">
            <v>33410</v>
          </cell>
          <cell r="J437" t="str">
            <v>Assistente de Suporte Operacional NIII</v>
          </cell>
          <cell r="L437" t="str">
            <v>QB12</v>
          </cell>
          <cell r="M437" t="str">
            <v>DGEA-Departamento de Gestão do Esporte de Alto Rendimento</v>
          </cell>
          <cell r="N437" t="str">
            <v>DGEA-Departamento de Gestão do Esporte de Alto Rendimento</v>
          </cell>
          <cell r="O437">
            <v>190002000000000</v>
          </cell>
          <cell r="P437" t="str">
            <v/>
          </cell>
        </row>
        <row r="438">
          <cell r="A438">
            <v>5933901</v>
          </cell>
          <cell r="B438" t="str">
            <v>Marta Coentro Gomes</v>
          </cell>
          <cell r="C438">
            <v>2</v>
          </cell>
          <cell r="D438" t="str">
            <v>F</v>
          </cell>
          <cell r="E438">
            <v>23294</v>
          </cell>
          <cell r="F438">
            <v>61</v>
          </cell>
          <cell r="G438">
            <v>988118350</v>
          </cell>
          <cell r="H438" t="str">
            <v>martacoentro@hotmail.com</v>
          </cell>
          <cell r="I438">
            <v>33395</v>
          </cell>
          <cell r="J438" t="str">
            <v>Assistente de Suporte Operacional NII</v>
          </cell>
          <cell r="L438" t="str">
            <v>QB9</v>
          </cell>
          <cell r="M438" t="str">
            <v>DGEE-DEED-CEE Brigadeiro Eduardo Gomes</v>
          </cell>
          <cell r="N438" t="str">
            <v>DGEE-DEED-CEE Brigadeiro Eduardo Gomes</v>
          </cell>
          <cell r="O438">
            <v>190004010100000</v>
          </cell>
          <cell r="P438" t="str">
            <v/>
          </cell>
        </row>
        <row r="439">
          <cell r="A439">
            <v>8076618</v>
          </cell>
          <cell r="B439" t="str">
            <v>Marta Cristiane Borges Castelari</v>
          </cell>
          <cell r="C439">
            <v>3</v>
          </cell>
          <cell r="D439" t="str">
            <v>F</v>
          </cell>
          <cell r="E439">
            <v>27446</v>
          </cell>
          <cell r="F439">
            <v>50</v>
          </cell>
          <cell r="G439">
            <v>972722563</v>
          </cell>
          <cell r="H439" t="str">
            <v>marta.borgescastelari@gmail.com</v>
          </cell>
          <cell r="I439">
            <v>44776</v>
          </cell>
          <cell r="M439" t="str">
            <v>CAF-DSI-Divisão de Suporte Interno</v>
          </cell>
          <cell r="N439" t="str">
            <v>CAF-Coordenação de Administração e Finanças</v>
          </cell>
          <cell r="P439" t="str">
            <v>Assessor I</v>
          </cell>
        </row>
        <row r="440">
          <cell r="A440">
            <v>6306128</v>
          </cell>
          <cell r="B440" t="str">
            <v>Marta de Arruda</v>
          </cell>
          <cell r="C440">
            <v>1</v>
          </cell>
          <cell r="D440" t="str">
            <v>F</v>
          </cell>
          <cell r="E440">
            <v>23294</v>
          </cell>
          <cell r="F440">
            <v>61</v>
          </cell>
          <cell r="G440">
            <v>986219882</v>
          </cell>
          <cell r="H440" t="str">
            <v>martaarruda1010@gmail.com</v>
          </cell>
          <cell r="I440">
            <v>33519</v>
          </cell>
          <cell r="J440" t="str">
            <v>Assistente de Suporte Operacional NIII</v>
          </cell>
          <cell r="L440" t="str">
            <v>QB12</v>
          </cell>
          <cell r="M440" t="str">
            <v>DGEE-DEED-Mini Balneário Comandante Gastão Moutinho</v>
          </cell>
          <cell r="N440" t="str">
            <v>DGEE-DEED-Mini Balneário Comandante Gastão Moutinho</v>
          </cell>
          <cell r="O440">
            <v>190004010460000</v>
          </cell>
          <cell r="P440" t="str">
            <v/>
          </cell>
        </row>
        <row r="441">
          <cell r="A441">
            <v>7705379</v>
          </cell>
          <cell r="B441" t="str">
            <v>Marta Venet Ferreira</v>
          </cell>
          <cell r="C441">
            <v>1</v>
          </cell>
          <cell r="D441" t="str">
            <v>F</v>
          </cell>
          <cell r="E441">
            <v>25590</v>
          </cell>
          <cell r="F441">
            <v>55</v>
          </cell>
          <cell r="G441">
            <v>967317757</v>
          </cell>
          <cell r="H441" t="str">
            <v>martavenet@gmail.com</v>
          </cell>
          <cell r="I441">
            <v>39510</v>
          </cell>
          <cell r="J441" t="str">
            <v>Analista de Informações, Cultura e Desporto NII</v>
          </cell>
          <cell r="K441" t="str">
            <v>Educação Física</v>
          </cell>
          <cell r="L441" t="str">
            <v>QDHS9</v>
          </cell>
          <cell r="M441" t="str">
            <v>DGEE-DEED-CEE Flavio Calabresi Conte</v>
          </cell>
          <cell r="N441" t="str">
            <v>DGEE-DEED-CEE Flavio Calabresi Conte</v>
          </cell>
          <cell r="O441">
            <v>190004010120000</v>
          </cell>
          <cell r="P441" t="str">
            <v/>
          </cell>
        </row>
        <row r="442">
          <cell r="A442">
            <v>9392556</v>
          </cell>
          <cell r="B442" t="str">
            <v>Matheus Yoshio Gois Sumida</v>
          </cell>
          <cell r="C442">
            <v>1</v>
          </cell>
          <cell r="D442" t="str">
            <v>M</v>
          </cell>
          <cell r="E442">
            <v>36034</v>
          </cell>
          <cell r="F442">
            <v>26</v>
          </cell>
          <cell r="G442">
            <v>984623258</v>
          </cell>
          <cell r="H442" t="str">
            <v>matheusumida@gmail.com</v>
          </cell>
          <cell r="I442">
            <v>45474</v>
          </cell>
          <cell r="J442" t="str">
            <v>Procurador do Município I</v>
          </cell>
          <cell r="L442" t="str">
            <v>PRM1A</v>
          </cell>
          <cell r="M442" t="str">
            <v>SEME-GAB-Assessoria Jurídica</v>
          </cell>
          <cell r="N442" t="str">
            <v>PGM - PROCURADORIA DO MUNICIPIO</v>
          </cell>
          <cell r="O442">
            <v>210000000000000</v>
          </cell>
        </row>
        <row r="443">
          <cell r="A443">
            <v>9493735</v>
          </cell>
          <cell r="B443" t="str">
            <v>Mauricio Ida</v>
          </cell>
          <cell r="C443">
            <v>1</v>
          </cell>
          <cell r="D443" t="str">
            <v>M</v>
          </cell>
          <cell r="E443">
            <v>28413</v>
          </cell>
          <cell r="F443">
            <v>47</v>
          </cell>
          <cell r="G443">
            <v>975929130</v>
          </cell>
          <cell r="H443" t="str">
            <v>mauricio_ida1702@yahoo.com.br</v>
          </cell>
          <cell r="I443">
            <v>45796</v>
          </cell>
          <cell r="M443" t="str">
            <v>DGEE-DEED-CEE Salim Farah Maluf</v>
          </cell>
          <cell r="N443" t="str">
            <v>DGEE-DEED-CEE Salim Farah Maluf</v>
          </cell>
          <cell r="O443">
            <v>190004010220000</v>
          </cell>
          <cell r="P443" t="str">
            <v>Gestor de Equipamento Público</v>
          </cell>
        </row>
        <row r="444">
          <cell r="A444">
            <v>7803419</v>
          </cell>
          <cell r="B444" t="str">
            <v>Mauricio Tadeu Gomes da Silva</v>
          </cell>
          <cell r="C444">
            <v>4</v>
          </cell>
          <cell r="D444" t="str">
            <v>M</v>
          </cell>
          <cell r="E444">
            <v>23842</v>
          </cell>
          <cell r="F444">
            <v>60</v>
          </cell>
          <cell r="G444">
            <v>993867922</v>
          </cell>
          <cell r="H444" t="str">
            <v>tadeusilva.undefined@gmail.com</v>
          </cell>
          <cell r="I444">
            <v>44776</v>
          </cell>
          <cell r="M444" t="str">
            <v>DGEE-DESM-Divisão de Engenharia e Serviços de Manutenção</v>
          </cell>
          <cell r="N444" t="str">
            <v>DGEE-Departamento de Gestão de Equipamentos Esportivos</v>
          </cell>
          <cell r="P444" t="str">
            <v>Assessor III</v>
          </cell>
        </row>
        <row r="445">
          <cell r="A445">
            <v>9478647</v>
          </cell>
          <cell r="B445" t="str">
            <v>Mauro Augusto Novais Bianchi</v>
          </cell>
          <cell r="C445">
            <v>1</v>
          </cell>
          <cell r="D445" t="str">
            <v>M</v>
          </cell>
          <cell r="E445">
            <v>32729</v>
          </cell>
          <cell r="F445">
            <v>35</v>
          </cell>
          <cell r="G445">
            <v>983165932</v>
          </cell>
          <cell r="H445" t="str">
            <v>maurinhotm@hotmail.com</v>
          </cell>
          <cell r="I445">
            <v>45712</v>
          </cell>
          <cell r="M445" t="str">
            <v>SEME-Gabinete do Secretário</v>
          </cell>
          <cell r="N445" t="str">
            <v>DGEA-DGME-Divisão de Gestão das Modalidades Esportivas</v>
          </cell>
          <cell r="P445" t="str">
            <v>Assessor II</v>
          </cell>
        </row>
        <row r="446">
          <cell r="A446">
            <v>6389872</v>
          </cell>
          <cell r="B446" t="str">
            <v>Mauro Ferreira</v>
          </cell>
          <cell r="C446">
            <v>2</v>
          </cell>
          <cell r="D446" t="str">
            <v>M</v>
          </cell>
          <cell r="E446">
            <v>21625</v>
          </cell>
          <cell r="F446">
            <v>66</v>
          </cell>
          <cell r="G446">
            <v>945926230</v>
          </cell>
          <cell r="H446" t="str">
            <v>ferreira-mauro@ig.com.br</v>
          </cell>
          <cell r="I446">
            <v>34008</v>
          </cell>
          <cell r="J446" t="str">
            <v>Analista de Informações, Cultura e Desporto NIV</v>
          </cell>
          <cell r="K446" t="str">
            <v>Educação Física</v>
          </cell>
          <cell r="L446" t="str">
            <v>QDHS16</v>
          </cell>
          <cell r="M446" t="str">
            <v>DGPE-DGPP-Divisão de Gestão de Programas e Projetos</v>
          </cell>
          <cell r="N446" t="str">
            <v>DGPE-Depto de Gestão de Políticas e Programas de Esporte e Lazer</v>
          </cell>
          <cell r="O446">
            <v>190001000000000</v>
          </cell>
          <cell r="P446" t="str">
            <v/>
          </cell>
        </row>
        <row r="447">
          <cell r="A447">
            <v>5938911</v>
          </cell>
          <cell r="B447" t="str">
            <v>Mauro Yukihiro Irizawa</v>
          </cell>
          <cell r="C447">
            <v>2</v>
          </cell>
          <cell r="D447" t="str">
            <v>M</v>
          </cell>
          <cell r="E447">
            <v>19803</v>
          </cell>
          <cell r="F447">
            <v>71</v>
          </cell>
          <cell r="G447">
            <v>999978717</v>
          </cell>
          <cell r="H447" t="str">
            <v>m.irizawa@yahoo.com.br</v>
          </cell>
          <cell r="I447">
            <v>32324</v>
          </cell>
          <cell r="J447" t="str">
            <v>Analista de Saúde - Médico</v>
          </cell>
          <cell r="K447" t="str">
            <v>Ortopedia e Traumatologia</v>
          </cell>
          <cell r="L447" t="str">
            <v>QSA</v>
          </cell>
          <cell r="M447" t="str">
            <v>DGEE-DEED-CEE Mané Garrincha</v>
          </cell>
          <cell r="N447" t="str">
            <v>DGEE-DEED-CEE Mané Garrincha</v>
          </cell>
          <cell r="O447">
            <v>190004010170000</v>
          </cell>
          <cell r="P447" t="str">
            <v/>
          </cell>
        </row>
        <row r="448">
          <cell r="A448">
            <v>9299394</v>
          </cell>
          <cell r="B448" t="str">
            <v>Maxwell Caue de Brito Couto</v>
          </cell>
          <cell r="C448">
            <v>1</v>
          </cell>
          <cell r="D448" t="str">
            <v>M</v>
          </cell>
          <cell r="E448">
            <v>32759</v>
          </cell>
          <cell r="F448">
            <v>35</v>
          </cell>
          <cell r="G448">
            <v>981125973</v>
          </cell>
          <cell r="H448" t="str">
            <v>maxwell.couto@outlook.com</v>
          </cell>
          <cell r="I448">
            <v>45271</v>
          </cell>
          <cell r="J448" t="str">
            <v>Assistente Administrativo de Gestão NI</v>
          </cell>
          <cell r="L448" t="str">
            <v>QM1</v>
          </cell>
          <cell r="M448" t="str">
            <v>DGEE-Departamento de Gestão de Equipamentos Esportivos</v>
          </cell>
          <cell r="N448" t="str">
            <v>DGEE-Departamento de Gestão de Equipamentos Esportivos</v>
          </cell>
          <cell r="O448">
            <v>190004000000000</v>
          </cell>
          <cell r="P448" t="str">
            <v/>
          </cell>
        </row>
        <row r="449">
          <cell r="A449">
            <v>9406671</v>
          </cell>
          <cell r="B449" t="str">
            <v>Mayara Cristina dos Santos Bezerra</v>
          </cell>
          <cell r="C449">
            <v>1</v>
          </cell>
          <cell r="D449" t="str">
            <v>F</v>
          </cell>
          <cell r="E449">
            <v>35721</v>
          </cell>
          <cell r="F449">
            <v>27</v>
          </cell>
          <cell r="G449">
            <v>9977348342</v>
          </cell>
          <cell r="H449" t="str">
            <v>mayara.c.s.b@outlook.com</v>
          </cell>
          <cell r="I449">
            <v>45448</v>
          </cell>
          <cell r="M449" t="str">
            <v>CAF-DGP-Divisão de Gestão de Pessoas</v>
          </cell>
          <cell r="N449" t="str">
            <v>CAF-DSI-Divisão de Suporte Interno</v>
          </cell>
          <cell r="P449" t="str">
            <v>Assessor I</v>
          </cell>
        </row>
        <row r="450">
          <cell r="A450">
            <v>7705417</v>
          </cell>
          <cell r="B450" t="str">
            <v>Michel Isse Neto</v>
          </cell>
          <cell r="C450">
            <v>1</v>
          </cell>
          <cell r="D450" t="str">
            <v>M</v>
          </cell>
          <cell r="E450">
            <v>29815</v>
          </cell>
          <cell r="F450">
            <v>43</v>
          </cell>
          <cell r="G450">
            <v>992646690</v>
          </cell>
          <cell r="H450" t="str">
            <v>mi170881@gmail.com</v>
          </cell>
          <cell r="I450">
            <v>39510</v>
          </cell>
          <cell r="J450" t="str">
            <v>Analista de Informações, Cultura e Desporto NII</v>
          </cell>
          <cell r="K450" t="str">
            <v>Educação Física</v>
          </cell>
          <cell r="L450" t="str">
            <v>QDHS10</v>
          </cell>
          <cell r="M450" t="str">
            <v>DGEE-DEED-Ginasio Esportivo Darcy Reis</v>
          </cell>
          <cell r="N450" t="str">
            <v>DGEE-DEED-Ginasio Esportivo Darcy Reis</v>
          </cell>
          <cell r="O450">
            <v>190004010420000</v>
          </cell>
          <cell r="P450" t="str">
            <v/>
          </cell>
        </row>
        <row r="451">
          <cell r="A451">
            <v>7507364</v>
          </cell>
          <cell r="B451" t="str">
            <v>Michele Aparecida Antiquera</v>
          </cell>
          <cell r="C451">
            <v>3</v>
          </cell>
          <cell r="D451" t="str">
            <v>F</v>
          </cell>
          <cell r="E451">
            <v>29846</v>
          </cell>
          <cell r="F451">
            <v>43</v>
          </cell>
          <cell r="G451">
            <v>963779892</v>
          </cell>
          <cell r="H451" t="str">
            <v>maantiquera@terra.com.br</v>
          </cell>
          <cell r="I451">
            <v>44776</v>
          </cell>
          <cell r="M451" t="str">
            <v>CAF-DS-Divisão de Suprimentos-Compras</v>
          </cell>
          <cell r="N451" t="str">
            <v>CAF-DS-Divisão de Suprimentos</v>
          </cell>
          <cell r="P451" t="str">
            <v>Assessor II</v>
          </cell>
        </row>
        <row r="452">
          <cell r="A452">
            <v>9489967</v>
          </cell>
          <cell r="B452" t="str">
            <v>Miguel Raimundo dos Santos Porto</v>
          </cell>
          <cell r="C452">
            <v>1</v>
          </cell>
          <cell r="D452" t="str">
            <v>M</v>
          </cell>
          <cell r="E452">
            <v>34888</v>
          </cell>
          <cell r="F452">
            <v>29</v>
          </cell>
          <cell r="G452">
            <v>965922205</v>
          </cell>
          <cell r="H452" t="str">
            <v>miguelporto.civil@gmail.com</v>
          </cell>
          <cell r="I452">
            <v>45761</v>
          </cell>
          <cell r="M452" t="str">
            <v>DGEE-DESM-Divisão de Engenharia e Serviços de Manutenção</v>
          </cell>
          <cell r="N452" t="str">
            <v>DGEE-DESM-Divisão de Engenharia e Serviços de Manutenção</v>
          </cell>
          <cell r="P452" t="str">
            <v>Assessor III</v>
          </cell>
        </row>
        <row r="453">
          <cell r="A453">
            <v>9207571</v>
          </cell>
          <cell r="B453" t="str">
            <v>Milena Igesca Valverde</v>
          </cell>
          <cell r="C453">
            <v>4</v>
          </cell>
          <cell r="D453" t="str">
            <v>F</v>
          </cell>
          <cell r="E453">
            <v>29393</v>
          </cell>
          <cell r="F453">
            <v>44</v>
          </cell>
          <cell r="G453">
            <v>948007735</v>
          </cell>
          <cell r="H453" t="str">
            <v>milena.igesca@gmail.com</v>
          </cell>
          <cell r="I453">
            <v>45698</v>
          </cell>
          <cell r="M453" t="str">
            <v>SEME-Gabinete do Secretário</v>
          </cell>
          <cell r="N453" t="str">
            <v>SEME-Gabinete do Secretário</v>
          </cell>
          <cell r="P453" t="str">
            <v>Assessor III</v>
          </cell>
        </row>
        <row r="454">
          <cell r="A454">
            <v>6263411</v>
          </cell>
          <cell r="B454" t="str">
            <v>Milton Barboza da Silva</v>
          </cell>
          <cell r="C454">
            <v>2</v>
          </cell>
          <cell r="D454" t="str">
            <v>M</v>
          </cell>
          <cell r="E454">
            <v>20885</v>
          </cell>
          <cell r="F454">
            <v>68</v>
          </cell>
          <cell r="G454">
            <v>952700765</v>
          </cell>
          <cell r="H454" t="str">
            <v>miltonbarbozada@gmail.com</v>
          </cell>
          <cell r="I454">
            <v>37069</v>
          </cell>
          <cell r="J454" t="str">
            <v>Assistente de Suporte Operacional NII</v>
          </cell>
          <cell r="L454" t="str">
            <v>QB9</v>
          </cell>
          <cell r="M454" t="str">
            <v>DGEE-DEED-CEL José Bonifácio</v>
          </cell>
          <cell r="N454" t="str">
            <v>DGEE-DEED-CEL José Bonifácio</v>
          </cell>
          <cell r="O454">
            <v>190004010310000</v>
          </cell>
          <cell r="P454" t="str">
            <v/>
          </cell>
        </row>
        <row r="455">
          <cell r="A455">
            <v>5807280</v>
          </cell>
          <cell r="B455" t="str">
            <v>Milton Felisberto</v>
          </cell>
          <cell r="C455">
            <v>2</v>
          </cell>
          <cell r="D455" t="str">
            <v>M</v>
          </cell>
          <cell r="E455">
            <v>20895</v>
          </cell>
          <cell r="F455">
            <v>68</v>
          </cell>
          <cell r="G455">
            <v>932366786</v>
          </cell>
          <cell r="H455" t="str">
            <v>miltonfelisberto31@gmail.com</v>
          </cell>
          <cell r="I455">
            <v>32988</v>
          </cell>
          <cell r="J455" t="str">
            <v>Assistente de Suporte Operacional NIII</v>
          </cell>
          <cell r="L455" t="str">
            <v>QB12</v>
          </cell>
          <cell r="M455" t="str">
            <v>CAF-DSI-Divisão de Suporte Interno-Frota</v>
          </cell>
          <cell r="N455" t="str">
            <v>CAF-DSI-Divisão de Suporte Interno</v>
          </cell>
          <cell r="O455">
            <v>190005060000000</v>
          </cell>
          <cell r="P455" t="str">
            <v/>
          </cell>
        </row>
        <row r="456">
          <cell r="A456">
            <v>7619375</v>
          </cell>
          <cell r="B456" t="str">
            <v>Mirian Muraca Andrade e Silva</v>
          </cell>
          <cell r="C456">
            <v>2</v>
          </cell>
          <cell r="D456" t="str">
            <v>F</v>
          </cell>
          <cell r="E456">
            <v>23343</v>
          </cell>
          <cell r="F456">
            <v>61</v>
          </cell>
          <cell r="G456">
            <v>943706262</v>
          </cell>
          <cell r="H456" t="str">
            <v>muracamirian95@gmail.com</v>
          </cell>
          <cell r="I456">
            <v>45292</v>
          </cell>
          <cell r="J456" t="str">
            <v>Assistente Administrativo de Gestão NII</v>
          </cell>
          <cell r="L456" t="str">
            <v>QM12</v>
          </cell>
          <cell r="M456" t="str">
            <v>DGEE-DEED-Estádio Municipal Jack Marin</v>
          </cell>
          <cell r="N456" t="str">
            <v>DGEE-DEED-Estádio Municipal Jack Marin</v>
          </cell>
          <cell r="O456">
            <v>190004010400000</v>
          </cell>
        </row>
        <row r="457">
          <cell r="A457">
            <v>5922160</v>
          </cell>
          <cell r="B457" t="str">
            <v>Moises Almeida Mendes</v>
          </cell>
          <cell r="C457">
            <v>2</v>
          </cell>
          <cell r="D457" t="str">
            <v>M</v>
          </cell>
          <cell r="E457">
            <v>21449</v>
          </cell>
          <cell r="F457">
            <v>66</v>
          </cell>
          <cell r="G457">
            <v>940737722</v>
          </cell>
          <cell r="H457" t="str">
            <v>moisesalmeidamendes21@gmail.com</v>
          </cell>
          <cell r="I457">
            <v>33385</v>
          </cell>
          <cell r="J457" t="str">
            <v>Assistente de Suporte Operacional NII</v>
          </cell>
          <cell r="L457" t="str">
            <v>QB8</v>
          </cell>
          <cell r="M457" t="str">
            <v>DGEE-DEED-CEE Alfredo Ignácio Trindade</v>
          </cell>
          <cell r="N457" t="str">
            <v>DGEE-DEED-CEE Thomaz Mazzoni</v>
          </cell>
          <cell r="O457">
            <v>190004010250000</v>
          </cell>
          <cell r="P457" t="str">
            <v/>
          </cell>
        </row>
        <row r="458">
          <cell r="A458">
            <v>7473346</v>
          </cell>
          <cell r="B458" t="str">
            <v>Monica Aparecida do Carmo</v>
          </cell>
          <cell r="C458">
            <v>5</v>
          </cell>
          <cell r="D458" t="str">
            <v>F</v>
          </cell>
          <cell r="E458">
            <v>24434</v>
          </cell>
          <cell r="F458">
            <v>58</v>
          </cell>
          <cell r="G458">
            <v>983555747</v>
          </cell>
          <cell r="H458" t="str">
            <v>bymonikinha@terra.com.br</v>
          </cell>
          <cell r="I458">
            <v>44776</v>
          </cell>
          <cell r="M458" t="str">
            <v>CAF-DGP-Divisão de Gestão de Pessoas</v>
          </cell>
          <cell r="N458" t="str">
            <v>CAF-DGP-Divisão de Gestão de Pessoas</v>
          </cell>
          <cell r="P458" t="str">
            <v>Assessor II</v>
          </cell>
        </row>
        <row r="459">
          <cell r="A459">
            <v>5892490</v>
          </cell>
          <cell r="B459" t="str">
            <v>Monica de Fatima Camargo Nascimento Nader</v>
          </cell>
          <cell r="C459">
            <v>2</v>
          </cell>
          <cell r="D459" t="str">
            <v>F</v>
          </cell>
          <cell r="E459">
            <v>24949</v>
          </cell>
          <cell r="F459">
            <v>57</v>
          </cell>
          <cell r="G459">
            <v>996543843</v>
          </cell>
          <cell r="H459" t="str">
            <v>monican20@gmail.com</v>
          </cell>
          <cell r="I459">
            <v>33056</v>
          </cell>
          <cell r="J459" t="str">
            <v>Assistente Administrativo de Gestão NII</v>
          </cell>
          <cell r="L459" t="str">
            <v>QM14</v>
          </cell>
          <cell r="M459" t="str">
            <v>AFASTADO-CMSP</v>
          </cell>
          <cell r="N459" t="str">
            <v>SEME-Gabinete do Secretário</v>
          </cell>
          <cell r="O459">
            <v>190100000000000</v>
          </cell>
          <cell r="P459" t="str">
            <v/>
          </cell>
        </row>
        <row r="460">
          <cell r="A460">
            <v>5926360</v>
          </cell>
          <cell r="B460" t="str">
            <v>Monica Hanashiro Sakaguchi</v>
          </cell>
          <cell r="C460">
            <v>1</v>
          </cell>
          <cell r="D460" t="str">
            <v>F</v>
          </cell>
          <cell r="E460">
            <v>23143</v>
          </cell>
          <cell r="F460">
            <v>62</v>
          </cell>
          <cell r="G460">
            <v>967784836</v>
          </cell>
          <cell r="H460" t="str">
            <v>monicahsakaguchi@gmail.com</v>
          </cell>
          <cell r="I460">
            <v>32290</v>
          </cell>
          <cell r="J460" t="str">
            <v>Analista</v>
          </cell>
          <cell r="L460" t="str">
            <v>QDHS</v>
          </cell>
          <cell r="M460" t="str">
            <v>AFASTADO-TCMSP</v>
          </cell>
          <cell r="N460" t="str">
            <v xml:space="preserve">SECRETARIA MUNICIPAL DE ESPORTES E LAZER </v>
          </cell>
          <cell r="O460">
            <v>190000000000000</v>
          </cell>
          <cell r="P460" t="str">
            <v/>
          </cell>
        </row>
        <row r="461">
          <cell r="A461">
            <v>6490051</v>
          </cell>
          <cell r="B461" t="str">
            <v>Monica Rodrigues da Silva</v>
          </cell>
          <cell r="C461">
            <v>1</v>
          </cell>
          <cell r="D461" t="str">
            <v>F</v>
          </cell>
          <cell r="E461">
            <v>24976</v>
          </cell>
          <cell r="F461">
            <v>57</v>
          </cell>
          <cell r="G461">
            <v>989089758</v>
          </cell>
          <cell r="H461" t="str">
            <v>silva.monikinha@gmail.com</v>
          </cell>
          <cell r="I461">
            <v>33815</v>
          </cell>
          <cell r="J461" t="str">
            <v>Assistente Administrativo de Gestão NII</v>
          </cell>
          <cell r="L461" t="str">
            <v>QM14</v>
          </cell>
          <cell r="M461" t="str">
            <v>CAF-DEOF-Divisão de Execução Orçamentária e Financeira</v>
          </cell>
          <cell r="N461" t="str">
            <v>CAF-DEOF-Divisão de Execução Orçamentária e Financeira</v>
          </cell>
          <cell r="O461">
            <v>190005020000000</v>
          </cell>
          <cell r="P461" t="str">
            <v/>
          </cell>
        </row>
        <row r="462">
          <cell r="A462">
            <v>9493417</v>
          </cell>
          <cell r="B462" t="str">
            <v>Narciso Pinto Serra Junior</v>
          </cell>
          <cell r="C462">
            <v>1</v>
          </cell>
          <cell r="D462" t="str">
            <v>M</v>
          </cell>
          <cell r="E462">
            <v>22616</v>
          </cell>
          <cell r="F462">
            <v>63</v>
          </cell>
          <cell r="G462">
            <v>953953802</v>
          </cell>
          <cell r="H462" t="str">
            <v>isabela_serra97@gmail.com</v>
          </cell>
          <cell r="I462">
            <v>45784</v>
          </cell>
          <cell r="M462" t="str">
            <v>DGEE-DEED-Mini Balneário Comandante Garcia D'Avila</v>
          </cell>
          <cell r="N462" t="str">
            <v>DGEE-DEED-Mini Balneário Comandante Garcia D'Avila</v>
          </cell>
          <cell r="O462">
            <v>190004010450000</v>
          </cell>
          <cell r="P462" t="str">
            <v>Gestor de Equipamento Público</v>
          </cell>
        </row>
        <row r="463">
          <cell r="A463">
            <v>8878803</v>
          </cell>
          <cell r="B463" t="str">
            <v>Nathan Nonato Cavalcante</v>
          </cell>
          <cell r="C463">
            <v>2</v>
          </cell>
          <cell r="D463" t="str">
            <v>M</v>
          </cell>
          <cell r="E463">
            <v>35566</v>
          </cell>
          <cell r="F463">
            <v>28</v>
          </cell>
          <cell r="G463">
            <v>933758203</v>
          </cell>
          <cell r="H463" t="str">
            <v>nathan.nc@hotmail.com</v>
          </cell>
          <cell r="I463">
            <v>44776</v>
          </cell>
          <cell r="M463" t="str">
            <v>DGEE-DEED-CEE Raul Tabajara</v>
          </cell>
          <cell r="N463" t="str">
            <v>DGEE-DEED-CEE Raul Tabajara</v>
          </cell>
          <cell r="P463" t="str">
            <v>Gestor de Equipamento Público</v>
          </cell>
        </row>
        <row r="464">
          <cell r="A464">
            <v>6450601</v>
          </cell>
          <cell r="B464" t="str">
            <v>Neide Martins de Almeida</v>
          </cell>
          <cell r="C464">
            <v>1</v>
          </cell>
          <cell r="D464" t="str">
            <v>F</v>
          </cell>
          <cell r="E464">
            <v>20337</v>
          </cell>
          <cell r="F464">
            <v>69</v>
          </cell>
          <cell r="G464">
            <v>992031203</v>
          </cell>
          <cell r="H464" t="str">
            <v>n.almeida.050961@gmail.com</v>
          </cell>
          <cell r="I464">
            <v>33763</v>
          </cell>
          <cell r="J464" t="str">
            <v>Assistente de Suporte Operacional NIII</v>
          </cell>
          <cell r="L464" t="str">
            <v>QB12</v>
          </cell>
          <cell r="M464" t="str">
            <v>CAF-DSI-Divisão de Suporte Interno</v>
          </cell>
          <cell r="N464" t="str">
            <v>CAF-DSI-Divisão de Suporte Interno</v>
          </cell>
          <cell r="O464">
            <v>190005060000000</v>
          </cell>
          <cell r="P464" t="str">
            <v/>
          </cell>
        </row>
        <row r="465">
          <cell r="A465">
            <v>5845726</v>
          </cell>
          <cell r="B465" t="str">
            <v>Neiva Lopes</v>
          </cell>
          <cell r="C465">
            <v>2</v>
          </cell>
          <cell r="D465" t="str">
            <v>F</v>
          </cell>
          <cell r="E465">
            <v>23654</v>
          </cell>
          <cell r="F465">
            <v>60</v>
          </cell>
          <cell r="G465">
            <v>963485149</v>
          </cell>
          <cell r="H465" t="str">
            <v>neiva.lopesf@gmail.com</v>
          </cell>
          <cell r="I465">
            <v>33373</v>
          </cell>
          <cell r="J465" t="str">
            <v>Assistente de Suporte Operacional NIII</v>
          </cell>
          <cell r="L465" t="str">
            <v>QB12</v>
          </cell>
          <cell r="M465" t="str">
            <v>DGEE-DEED-CEE Raul Tabajara</v>
          </cell>
          <cell r="N465" t="str">
            <v>DGEE-DEED-CEE Raul Tabajara</v>
          </cell>
          <cell r="O465">
            <v>190004010190000</v>
          </cell>
          <cell r="P465" t="str">
            <v/>
          </cell>
        </row>
        <row r="466">
          <cell r="A466">
            <v>7365209</v>
          </cell>
          <cell r="B466" t="str">
            <v>Nelson Lima Cortez</v>
          </cell>
          <cell r="C466">
            <v>2</v>
          </cell>
          <cell r="D466" t="str">
            <v>M</v>
          </cell>
          <cell r="E466">
            <v>26084</v>
          </cell>
          <cell r="F466">
            <v>53</v>
          </cell>
          <cell r="G466">
            <v>993818265</v>
          </cell>
          <cell r="H466" t="str">
            <v>nelson.cortez@hotmail.com</v>
          </cell>
          <cell r="I466">
            <v>39282</v>
          </cell>
          <cell r="J466" t="str">
            <v>Analista de Informações, Cultura e Desporto NII</v>
          </cell>
          <cell r="K466" t="str">
            <v>Educação Física</v>
          </cell>
          <cell r="L466" t="str">
            <v>QDHS10</v>
          </cell>
          <cell r="M466" t="str">
            <v>DGEE-DEED-Centro Esp Rec e Educ do Trabalhador-CERET</v>
          </cell>
          <cell r="N466" t="str">
            <v>DGEE-DEED-Centro Esp Rec e Educ do Trabalhador-CERET</v>
          </cell>
          <cell r="O466">
            <v>190004050000000</v>
          </cell>
          <cell r="P466" t="str">
            <v/>
          </cell>
        </row>
        <row r="467">
          <cell r="A467">
            <v>9307583</v>
          </cell>
          <cell r="B467" t="str">
            <v>Nicolly Ferreira de Souza</v>
          </cell>
          <cell r="C467">
            <v>1</v>
          </cell>
          <cell r="D467" t="str">
            <v>F</v>
          </cell>
          <cell r="E467">
            <v>36701</v>
          </cell>
          <cell r="F467">
            <v>24</v>
          </cell>
          <cell r="G467">
            <v>933358729</v>
          </cell>
          <cell r="H467" t="str">
            <v>nicolly_fs@hotmail.com</v>
          </cell>
          <cell r="I467">
            <v>45243</v>
          </cell>
          <cell r="M467" t="str">
            <v>SEME-GAB-Assessoria de Comunicação Social-Imprensa</v>
          </cell>
          <cell r="N467" t="str">
            <v>SEME-Gabinete do Secretário</v>
          </cell>
          <cell r="P467" t="str">
            <v>Assessor IV</v>
          </cell>
        </row>
        <row r="468">
          <cell r="A468">
            <v>6311385</v>
          </cell>
          <cell r="B468" t="str">
            <v>Nilton Rodrigues de Camargo</v>
          </cell>
          <cell r="C468">
            <v>1</v>
          </cell>
          <cell r="D468" t="str">
            <v>M</v>
          </cell>
          <cell r="E468">
            <v>22396</v>
          </cell>
          <cell r="F468">
            <v>64</v>
          </cell>
          <cell r="G468">
            <v>949192037</v>
          </cell>
          <cell r="H468" t="str">
            <v>niltonrodrigues2504@hotmail.com</v>
          </cell>
          <cell r="I468">
            <v>33512</v>
          </cell>
          <cell r="J468" t="str">
            <v>Assistente de Suporte Operacional NI</v>
          </cell>
          <cell r="L468" t="str">
            <v>QB5</v>
          </cell>
          <cell r="M468" t="str">
            <v>DGEE-DEED-Mini Balneário Comandante Garcia D'Avila</v>
          </cell>
          <cell r="N468" t="str">
            <v>DGEE-DEED-Mini Balneário Comandante Garcia D'Avila</v>
          </cell>
          <cell r="O468">
            <v>190004010450000</v>
          </cell>
          <cell r="P468" t="str">
            <v/>
          </cell>
        </row>
        <row r="469">
          <cell r="A469">
            <v>5465834</v>
          </cell>
          <cell r="B469" t="str">
            <v>Noeme Nascimento Martins</v>
          </cell>
          <cell r="C469">
            <v>2</v>
          </cell>
          <cell r="D469" t="str">
            <v>F</v>
          </cell>
          <cell r="E469">
            <v>18992</v>
          </cell>
          <cell r="F469">
            <v>73</v>
          </cell>
          <cell r="G469">
            <v>988190279</v>
          </cell>
          <cell r="H469" t="str">
            <v>noemenascimentomartins@gmail.com</v>
          </cell>
          <cell r="I469">
            <v>33373</v>
          </cell>
          <cell r="J469" t="str">
            <v>Assistente de Suporte Operacional NIII</v>
          </cell>
          <cell r="L469" t="str">
            <v>QB12</v>
          </cell>
          <cell r="M469" t="str">
            <v>DGEA-Departamento de Gestão do Esporte de Alto Rendimento</v>
          </cell>
          <cell r="N469" t="str">
            <v>DGEA-Departamento de Gestão do Esporte de Alto Rendimento</v>
          </cell>
          <cell r="O469">
            <v>190002000000000</v>
          </cell>
          <cell r="P469" t="str">
            <v/>
          </cell>
        </row>
        <row r="470">
          <cell r="A470">
            <v>6491791</v>
          </cell>
          <cell r="B470" t="str">
            <v>Noemia Barbosa da Paixao</v>
          </cell>
          <cell r="C470">
            <v>1</v>
          </cell>
          <cell r="D470" t="str">
            <v>F</v>
          </cell>
          <cell r="E470">
            <v>25425</v>
          </cell>
          <cell r="F470">
            <v>55</v>
          </cell>
          <cell r="G470">
            <v>992217957</v>
          </cell>
          <cell r="H470" t="str">
            <v>bnoemia96@gmail.com</v>
          </cell>
          <cell r="I470">
            <v>33821</v>
          </cell>
          <cell r="J470" t="str">
            <v>Assistente de Suporte Operacional NIII</v>
          </cell>
          <cell r="L470" t="str">
            <v>QB12</v>
          </cell>
          <cell r="M470" t="str">
            <v>DGEE-Departamento de Gestão de Equipamentos Esportivos</v>
          </cell>
          <cell r="N470" t="str">
            <v>DGEE-Departamento de Gestão de Equipamentos Esportivos</v>
          </cell>
          <cell r="O470">
            <v>190004000000000</v>
          </cell>
          <cell r="P470" t="str">
            <v>Assessor II</v>
          </cell>
        </row>
        <row r="471">
          <cell r="A471">
            <v>6582672</v>
          </cell>
          <cell r="B471" t="str">
            <v>Odair Bernardoni</v>
          </cell>
          <cell r="C471">
            <v>1</v>
          </cell>
          <cell r="D471" t="str">
            <v>M</v>
          </cell>
          <cell r="E471">
            <v>19488</v>
          </cell>
          <cell r="F471">
            <v>72</v>
          </cell>
          <cell r="G471">
            <v>952726328</v>
          </cell>
          <cell r="H471" t="str">
            <v>odairbernardoni@yahoo.com.br</v>
          </cell>
          <cell r="I471">
            <v>34135</v>
          </cell>
          <cell r="J471" t="str">
            <v>Assistente de Suporte Operacional NIII</v>
          </cell>
          <cell r="L471" t="str">
            <v>QB12</v>
          </cell>
          <cell r="M471" t="str">
            <v>DGEE-DEED-CEE Mané Garrincha</v>
          </cell>
          <cell r="N471" t="str">
            <v>DGEE-DEED-CEE Mané Garrincha</v>
          </cell>
          <cell r="O471">
            <v>190004010170000</v>
          </cell>
          <cell r="P471" t="str">
            <v/>
          </cell>
        </row>
        <row r="472">
          <cell r="A472">
            <v>5885183</v>
          </cell>
          <cell r="B472" t="str">
            <v>Odna Rabelo Goncalves</v>
          </cell>
          <cell r="C472">
            <v>2</v>
          </cell>
          <cell r="D472" t="str">
            <v>F</v>
          </cell>
          <cell r="E472">
            <v>20724</v>
          </cell>
          <cell r="F472">
            <v>68</v>
          </cell>
          <cell r="G472">
            <v>947260268</v>
          </cell>
          <cell r="H472" t="str">
            <v>odna4rg@gmail.com</v>
          </cell>
          <cell r="I472">
            <v>32223</v>
          </cell>
          <cell r="J472" t="str">
            <v>Agente de Saúde</v>
          </cell>
          <cell r="K472" t="str">
            <v>Atendente de Enfermagem</v>
          </cell>
          <cell r="L472" t="str">
            <v>QSA</v>
          </cell>
          <cell r="M472" t="str">
            <v>DGEE-DEED-Centro Esp Rec e Educ do Trabalhador-CERET</v>
          </cell>
          <cell r="N472" t="str">
            <v>DGEE-DEED-Centro Esp Rec e Educ do Trabalhador-CERET</v>
          </cell>
          <cell r="O472">
            <v>190004050000000</v>
          </cell>
          <cell r="P472" t="str">
            <v/>
          </cell>
        </row>
        <row r="473">
          <cell r="A473">
            <v>7571461</v>
          </cell>
          <cell r="B473" t="str">
            <v>Olga Gisele Lima Beltrame</v>
          </cell>
          <cell r="C473">
            <v>1</v>
          </cell>
          <cell r="D473" t="str">
            <v>F</v>
          </cell>
          <cell r="E473">
            <v>29510</v>
          </cell>
          <cell r="F473">
            <v>44</v>
          </cell>
          <cell r="G473">
            <v>971374356</v>
          </cell>
          <cell r="H473" t="str">
            <v>olgabelt16@gmail.com</v>
          </cell>
          <cell r="I473">
            <v>39314</v>
          </cell>
          <cell r="J473" t="str">
            <v>Analista de Informações, Cultura e Desporto NII</v>
          </cell>
          <cell r="K473" t="str">
            <v>Educação Física</v>
          </cell>
          <cell r="L473" t="str">
            <v>QDHS9</v>
          </cell>
          <cell r="M473" t="str">
            <v>DGPE-DGPEL-Jogos da Cidade</v>
          </cell>
          <cell r="N473" t="str">
            <v>DGPE-Depto de Gestão de Políticas e Programas de Esporte e Lazer</v>
          </cell>
          <cell r="O473">
            <v>190001000000000</v>
          </cell>
          <cell r="P473" t="str">
            <v>Assessor II</v>
          </cell>
        </row>
        <row r="474">
          <cell r="A474">
            <v>6428312</v>
          </cell>
          <cell r="B474" t="str">
            <v>Olidia Rocha Araujo</v>
          </cell>
          <cell r="C474">
            <v>1</v>
          </cell>
          <cell r="D474" t="str">
            <v>F</v>
          </cell>
          <cell r="E474">
            <v>21007</v>
          </cell>
          <cell r="F474">
            <v>67</v>
          </cell>
          <cell r="G474">
            <v>959422569</v>
          </cell>
          <cell r="H474" t="str">
            <v>olidiarochaaraujo4314@gmail.com</v>
          </cell>
          <cell r="I474">
            <v>33728</v>
          </cell>
          <cell r="J474" t="str">
            <v>Assistente de Suporte Operacional NIII</v>
          </cell>
          <cell r="L474" t="str">
            <v>QB12</v>
          </cell>
          <cell r="M474" t="str">
            <v>DGPE-Depto de Gestão de Políticas e Programas de Esporte e Lazer</v>
          </cell>
          <cell r="N474" t="str">
            <v>DGPE-Depto de Gestão de Políticas e Programas de Esporte e Lazer</v>
          </cell>
          <cell r="O474">
            <v>190001000000000</v>
          </cell>
          <cell r="P474" t="str">
            <v/>
          </cell>
        </row>
        <row r="475">
          <cell r="A475">
            <v>8075964</v>
          </cell>
          <cell r="B475" t="str">
            <v>Olivia Natalia Cruz Baptista</v>
          </cell>
          <cell r="C475">
            <v>3</v>
          </cell>
          <cell r="D475" t="str">
            <v>F</v>
          </cell>
          <cell r="E475">
            <v>30960</v>
          </cell>
          <cell r="F475">
            <v>40</v>
          </cell>
          <cell r="G475">
            <v>913192078</v>
          </cell>
          <cell r="H475" t="str">
            <v>olivia.2.messias@gmail.com</v>
          </cell>
          <cell r="I475">
            <v>45231</v>
          </cell>
          <cell r="J475" t="str">
            <v>Assistente de Suporte Operacional NI</v>
          </cell>
          <cell r="L475" t="str">
            <v>QB5</v>
          </cell>
          <cell r="M475" t="str">
            <v>DGEE-DEED-CEE Alfredo Ignácio Trindade</v>
          </cell>
          <cell r="N475" t="str">
            <v>DGEE-DEED-CEE Alfredo Ignácio Trindade</v>
          </cell>
          <cell r="O475">
            <v>190004010070000</v>
          </cell>
        </row>
        <row r="476">
          <cell r="A476">
            <v>6517005</v>
          </cell>
          <cell r="B476" t="str">
            <v>Osmar Aparecido de Almeida</v>
          </cell>
          <cell r="C476">
            <v>1</v>
          </cell>
          <cell r="D476" t="str">
            <v>M</v>
          </cell>
          <cell r="E476">
            <v>24406</v>
          </cell>
          <cell r="F476">
            <v>58</v>
          </cell>
          <cell r="G476">
            <v>948708097</v>
          </cell>
          <cell r="H476" t="str">
            <v>almeidaosmar007@gmail.com</v>
          </cell>
          <cell r="I476">
            <v>33904</v>
          </cell>
          <cell r="J476" t="str">
            <v>Assistente de Suporte Operacional NI</v>
          </cell>
          <cell r="L476" t="str">
            <v>QB5</v>
          </cell>
          <cell r="M476" t="str">
            <v>DGEE-DEED-Mini Balneário Ministro Sinésio Rocha</v>
          </cell>
          <cell r="N476" t="str">
            <v>DGEE-DEED-Mini Balneário Ministro Sinésio Rocha</v>
          </cell>
          <cell r="O476">
            <v>190004010500000</v>
          </cell>
          <cell r="P476" t="str">
            <v/>
          </cell>
        </row>
        <row r="477">
          <cell r="A477">
            <v>9300881</v>
          </cell>
          <cell r="B477" t="str">
            <v>Osmar Espindola Junior</v>
          </cell>
          <cell r="C477">
            <v>1</v>
          </cell>
          <cell r="D477" t="str">
            <v>M</v>
          </cell>
          <cell r="E477">
            <v>32510</v>
          </cell>
          <cell r="F477">
            <v>36</v>
          </cell>
          <cell r="G477">
            <v>954735194</v>
          </cell>
          <cell r="H477" t="str">
            <v>osmaresp.junior@gmail.com</v>
          </cell>
          <cell r="I477">
            <v>45260</v>
          </cell>
          <cell r="J477" t="str">
            <v>Assistente Administrativo de Gestão NI</v>
          </cell>
          <cell r="L477" t="str">
            <v>QM1</v>
          </cell>
          <cell r="M477" t="str">
            <v>DGEE-DEED-CEL André Vital Ribeiro Soares</v>
          </cell>
          <cell r="N477" t="str">
            <v>DGEE-DEED-CEL André Vital Ribeiro Soares</v>
          </cell>
          <cell r="O477">
            <v>190004010270000</v>
          </cell>
        </row>
        <row r="478">
          <cell r="A478">
            <v>6099327</v>
          </cell>
          <cell r="B478" t="str">
            <v>Osvaldo Bernardo da Silva</v>
          </cell>
          <cell r="C478">
            <v>2</v>
          </cell>
          <cell r="D478" t="str">
            <v>M</v>
          </cell>
          <cell r="E478">
            <v>22833</v>
          </cell>
          <cell r="F478">
            <v>62</v>
          </cell>
          <cell r="G478">
            <v>993262113</v>
          </cell>
          <cell r="H478" t="str">
            <v>osvaldoprodam@gmail.com</v>
          </cell>
          <cell r="I478">
            <v>45364</v>
          </cell>
          <cell r="J478" t="str">
            <v>Assistente de Suporte Operacional NI</v>
          </cell>
          <cell r="L478" t="str">
            <v>QB4</v>
          </cell>
          <cell r="M478" t="str">
            <v>DGEE-DEED-CEL Juscelino Kubitschek</v>
          </cell>
          <cell r="N478" t="str">
            <v>DGEE-DEED-CEL Juscelino Kubitschek</v>
          </cell>
          <cell r="O478">
            <v>190004010330000</v>
          </cell>
        </row>
        <row r="479">
          <cell r="A479">
            <v>8890773</v>
          </cell>
          <cell r="B479" t="str">
            <v>Osvaldo Luis Keller Cesar Longhi</v>
          </cell>
          <cell r="C479">
            <v>2</v>
          </cell>
          <cell r="D479" t="str">
            <v>M</v>
          </cell>
          <cell r="E479">
            <v>29159</v>
          </cell>
          <cell r="F479">
            <v>45</v>
          </cell>
          <cell r="G479">
            <v>966240094</v>
          </cell>
          <cell r="H479" t="str">
            <v>kellerosvaldo@gmail.com</v>
          </cell>
          <cell r="I479">
            <v>44776</v>
          </cell>
          <cell r="M479" t="str">
            <v>DGEE-DEED-CEE Oswaldo Brandão</v>
          </cell>
          <cell r="N479" t="str">
            <v>DGEE-DEED-CEE Oswaldo Brandão</v>
          </cell>
          <cell r="P479" t="str">
            <v>Gestor de Equipamento Público</v>
          </cell>
        </row>
        <row r="480">
          <cell r="A480">
            <v>7752342</v>
          </cell>
          <cell r="B480" t="str">
            <v>Osvaldo Santos de Lima</v>
          </cell>
          <cell r="C480">
            <v>1</v>
          </cell>
          <cell r="D480" t="str">
            <v>M</v>
          </cell>
          <cell r="E480">
            <v>26588</v>
          </cell>
          <cell r="F480">
            <v>52</v>
          </cell>
          <cell r="G480">
            <v>969459470</v>
          </cell>
          <cell r="H480" t="str">
            <v>o.de.lima@hotmail.com</v>
          </cell>
          <cell r="I480">
            <v>39661</v>
          </cell>
          <cell r="J480" t="str">
            <v>Analista de Informações, Cultura e Desporto NII</v>
          </cell>
          <cell r="K480" t="str">
            <v>Educação Física</v>
          </cell>
          <cell r="L480" t="str">
            <v>QDHS10</v>
          </cell>
          <cell r="M480" t="str">
            <v>DGEE-DEED-CEL Juscelino Kubitschek</v>
          </cell>
          <cell r="N480" t="str">
            <v>DGEE-DEED-CEL Juscelino Kubitschek</v>
          </cell>
          <cell r="O480">
            <v>190004010330000</v>
          </cell>
          <cell r="P480" t="str">
            <v/>
          </cell>
        </row>
        <row r="481">
          <cell r="A481">
            <v>5379628</v>
          </cell>
          <cell r="B481" t="str">
            <v>Oswaldo Domenici Junior</v>
          </cell>
          <cell r="C481">
            <v>1</v>
          </cell>
          <cell r="D481" t="str">
            <v>M</v>
          </cell>
          <cell r="E481">
            <v>23005</v>
          </cell>
          <cell r="F481">
            <v>62</v>
          </cell>
          <cell r="G481">
            <v>995445733</v>
          </cell>
          <cell r="H481" t="str">
            <v>oswaldodjr@gmail.com</v>
          </cell>
          <cell r="I481">
            <v>30372</v>
          </cell>
          <cell r="J481" t="str">
            <v>Assistente Administrativo de Gestão NIII</v>
          </cell>
          <cell r="L481" t="str">
            <v>QM17</v>
          </cell>
          <cell r="M481" t="str">
            <v>DGEE-DEED-Ginasio Esportivo Darcy Reis</v>
          </cell>
          <cell r="N481" t="str">
            <v>DGEE-DEED-Ginasio Esportivo Darcy Reis</v>
          </cell>
          <cell r="O481">
            <v>190004010420000</v>
          </cell>
          <cell r="P481" t="str">
            <v/>
          </cell>
        </row>
        <row r="482">
          <cell r="A482">
            <v>8857440</v>
          </cell>
          <cell r="B482" t="str">
            <v>Patrick Wender Rodrigues Malta</v>
          </cell>
          <cell r="C482">
            <v>3</v>
          </cell>
          <cell r="D482" t="str">
            <v>M</v>
          </cell>
          <cell r="E482">
            <v>35810</v>
          </cell>
          <cell r="F482">
            <v>27</v>
          </cell>
          <cell r="G482">
            <v>952868762</v>
          </cell>
          <cell r="H482" t="str">
            <v>patrickwmalta@hotmail.com</v>
          </cell>
          <cell r="I482">
            <v>44776</v>
          </cell>
          <cell r="M482" t="str">
            <v>DGEE-DEED-CEL Juscelino Kubitschek</v>
          </cell>
          <cell r="N482" t="str">
            <v>DGEE-DEED-CEL Juscelino Kubitschek</v>
          </cell>
          <cell r="P482" t="str">
            <v>Gestor de Equipamento Público</v>
          </cell>
        </row>
        <row r="483">
          <cell r="A483">
            <v>8961476</v>
          </cell>
          <cell r="B483" t="str">
            <v>Paulo Alves Machado</v>
          </cell>
          <cell r="C483">
            <v>1</v>
          </cell>
          <cell r="D483" t="str">
            <v>M</v>
          </cell>
          <cell r="E483">
            <v>29971</v>
          </cell>
          <cell r="F483">
            <v>43</v>
          </cell>
          <cell r="G483">
            <v>948108215</v>
          </cell>
          <cell r="H483" t="str">
            <v>paulo1109@hotmail.com</v>
          </cell>
          <cell r="I483">
            <v>44739</v>
          </cell>
          <cell r="J483" t="str">
            <v>Assistente Administrativo de Gestão NI</v>
          </cell>
          <cell r="L483" t="str">
            <v>QM1</v>
          </cell>
          <cell r="M483" t="str">
            <v>CAF-DGP-Divisão de Gestão de Pessoas</v>
          </cell>
          <cell r="N483" t="str">
            <v>CAF-DGP-Divisão de Gestão de Pessoas</v>
          </cell>
          <cell r="O483">
            <v>190005070000000</v>
          </cell>
          <cell r="P483" t="str">
            <v/>
          </cell>
        </row>
        <row r="484">
          <cell r="A484">
            <v>5156629</v>
          </cell>
          <cell r="B484" t="str">
            <v>Paulo Bispo da Cunha</v>
          </cell>
          <cell r="C484">
            <v>2</v>
          </cell>
          <cell r="D484" t="str">
            <v>M</v>
          </cell>
          <cell r="E484">
            <v>21218</v>
          </cell>
          <cell r="F484">
            <v>67</v>
          </cell>
          <cell r="G484">
            <v>950568175</v>
          </cell>
          <cell r="H484" t="str">
            <v>paulobispocunha@bol.com</v>
          </cell>
          <cell r="I484">
            <v>33361</v>
          </cell>
          <cell r="J484" t="str">
            <v>Assistente de Suporte Operacional NIII</v>
          </cell>
          <cell r="L484" t="str">
            <v>QB12</v>
          </cell>
          <cell r="M484" t="str">
            <v>DGEE-DEED-CEE Luiz Martinez</v>
          </cell>
          <cell r="N484" t="str">
            <v>DGEE-DEED-CEE Luiz Martinez</v>
          </cell>
          <cell r="O484">
            <v>190004010160000</v>
          </cell>
          <cell r="P484" t="str">
            <v/>
          </cell>
        </row>
        <row r="485">
          <cell r="A485">
            <v>7620098</v>
          </cell>
          <cell r="B485" t="str">
            <v>Paulo Donizete da Silva</v>
          </cell>
          <cell r="C485">
            <v>2</v>
          </cell>
          <cell r="D485" t="str">
            <v>M</v>
          </cell>
          <cell r="E485">
            <v>23739</v>
          </cell>
          <cell r="F485">
            <v>60</v>
          </cell>
          <cell r="G485">
            <v>947779902</v>
          </cell>
          <cell r="H485" t="str">
            <v>paulodonizet1000@gmail.com</v>
          </cell>
          <cell r="I485">
            <v>45261</v>
          </cell>
          <cell r="J485" t="str">
            <v>Assistente de Suporte Operacional NII</v>
          </cell>
          <cell r="L485" t="str">
            <v>QB9</v>
          </cell>
          <cell r="M485" t="str">
            <v>DGEE-DEED-CEE Alfredo Ignácio Trindade</v>
          </cell>
          <cell r="N485" t="str">
            <v>DGEE-DEED-CEE Alfredo Ignácio Trindade</v>
          </cell>
          <cell r="O485">
            <v>190004010070000</v>
          </cell>
        </row>
        <row r="486">
          <cell r="A486">
            <v>7585781</v>
          </cell>
          <cell r="B486" t="str">
            <v>Paulo Eduardo Ribeiro</v>
          </cell>
          <cell r="C486">
            <v>1</v>
          </cell>
          <cell r="D486" t="str">
            <v>M</v>
          </cell>
          <cell r="E486">
            <v>27225</v>
          </cell>
          <cell r="F486">
            <v>50</v>
          </cell>
          <cell r="G486">
            <v>984253744</v>
          </cell>
          <cell r="H486" t="str">
            <v>pauloedri1@gmail.com</v>
          </cell>
          <cell r="I486">
            <v>39358</v>
          </cell>
          <cell r="J486" t="str">
            <v>Analista de Informações, Cultura e Desporto NII</v>
          </cell>
          <cell r="K486" t="str">
            <v>Educação Física</v>
          </cell>
          <cell r="L486" t="str">
            <v>QDHS10</v>
          </cell>
          <cell r="M486" t="str">
            <v>DGPE-DGPP-Divisão de Gestão de Programas e Projetos</v>
          </cell>
          <cell r="N486" t="str">
            <v>DGPE-Depto de Gestão de Políticas e Programas de Esporte e Lazer</v>
          </cell>
          <cell r="O486">
            <v>190001000000000</v>
          </cell>
          <cell r="P486" t="str">
            <v>Assessor II</v>
          </cell>
        </row>
        <row r="487">
          <cell r="A487">
            <v>8155755</v>
          </cell>
          <cell r="B487" t="str">
            <v>Paulo Guilherme Santos Rezende</v>
          </cell>
          <cell r="C487">
            <v>5</v>
          </cell>
          <cell r="D487" t="str">
            <v>M</v>
          </cell>
          <cell r="E487">
            <v>33812</v>
          </cell>
          <cell r="F487">
            <v>32</v>
          </cell>
          <cell r="G487">
            <v>962560526</v>
          </cell>
          <cell r="H487" t="str">
            <v>paulorezende616@gmail.com</v>
          </cell>
          <cell r="I487">
            <v>44781</v>
          </cell>
          <cell r="M487" t="str">
            <v>CAF-DTIC-Divisão de Tecnologia da Informação e Comunicação</v>
          </cell>
          <cell r="N487" t="str">
            <v>CAF-DTIC-Divisão de Tecnologia da Informação e Comunicação</v>
          </cell>
          <cell r="P487" t="str">
            <v>Diretor I</v>
          </cell>
        </row>
        <row r="488">
          <cell r="A488">
            <v>6432000</v>
          </cell>
          <cell r="B488" t="str">
            <v>Paulo Roberto Nogueira</v>
          </cell>
          <cell r="C488">
            <v>1</v>
          </cell>
          <cell r="D488" t="str">
            <v>M</v>
          </cell>
          <cell r="E488">
            <v>24862</v>
          </cell>
          <cell r="F488">
            <v>57</v>
          </cell>
          <cell r="G488">
            <v>971394758</v>
          </cell>
          <cell r="H488" t="str">
            <v>paulorobertonogueira48@gmail.com</v>
          </cell>
          <cell r="I488">
            <v>33736</v>
          </cell>
          <cell r="J488" t="str">
            <v>Assistente de Suporte Operacional NII</v>
          </cell>
          <cell r="L488" t="str">
            <v>QB10</v>
          </cell>
          <cell r="M488" t="str">
            <v>DGEE-DEED-Mini Balneário Irmãos Paolillo</v>
          </cell>
          <cell r="N488" t="str">
            <v>DGEE-DEED-Mini Balneário Irmãos Paolillo</v>
          </cell>
          <cell r="O488">
            <v>190004010470000</v>
          </cell>
          <cell r="P488" t="str">
            <v/>
          </cell>
        </row>
        <row r="489">
          <cell r="A489">
            <v>6455425</v>
          </cell>
          <cell r="B489" t="str">
            <v>Paulo Roberto Silva dos Santos</v>
          </cell>
          <cell r="C489">
            <v>1</v>
          </cell>
          <cell r="D489" t="str">
            <v>M</v>
          </cell>
          <cell r="E489">
            <v>25643</v>
          </cell>
          <cell r="F489">
            <v>55</v>
          </cell>
          <cell r="G489">
            <v>941601608</v>
          </cell>
          <cell r="H489" t="str">
            <v>prpaulo70@hotmail.com</v>
          </cell>
          <cell r="I489">
            <v>33746</v>
          </cell>
          <cell r="J489" t="str">
            <v>Assistente de Suporte Operacional NII</v>
          </cell>
          <cell r="L489" t="str">
            <v>QB9</v>
          </cell>
          <cell r="M489" t="str">
            <v>DGEE-DEED-Ginasio Esportivo Darcy Reis</v>
          </cell>
          <cell r="N489" t="str">
            <v>DGEE-DEED-CEE Thomaz Mazzoni</v>
          </cell>
          <cell r="O489">
            <v>190004010250000</v>
          </cell>
          <cell r="P489" t="str">
            <v/>
          </cell>
        </row>
        <row r="490">
          <cell r="A490">
            <v>6354181</v>
          </cell>
          <cell r="B490" t="str">
            <v>Paulo Rogerio Felix Vieira</v>
          </cell>
          <cell r="C490">
            <v>1</v>
          </cell>
          <cell r="D490" t="str">
            <v>M</v>
          </cell>
          <cell r="E490">
            <v>23005</v>
          </cell>
          <cell r="F490">
            <v>62</v>
          </cell>
          <cell r="G490">
            <v>940079091</v>
          </cell>
          <cell r="H490" t="str">
            <v>v-rogeriopaulo2006@hotmail.com</v>
          </cell>
          <cell r="I490">
            <v>33595</v>
          </cell>
          <cell r="J490" t="str">
            <v>Assistente Administrativo de Gestão NII</v>
          </cell>
          <cell r="L490" t="str">
            <v>QM14</v>
          </cell>
          <cell r="M490" t="str">
            <v>DGEE-DEED-CEE Senador José Ermirio de Moraes</v>
          </cell>
          <cell r="N490" t="str">
            <v>DGEE-DEED-CEE Senador José Ermirio de Moraes</v>
          </cell>
          <cell r="O490">
            <v>190004010230000</v>
          </cell>
          <cell r="P490" t="str">
            <v/>
          </cell>
        </row>
        <row r="491">
          <cell r="A491">
            <v>6162461</v>
          </cell>
          <cell r="B491" t="str">
            <v>Paulo Sergio de Freitas</v>
          </cell>
          <cell r="C491">
            <v>2</v>
          </cell>
          <cell r="D491" t="str">
            <v>M</v>
          </cell>
          <cell r="E491">
            <v>23797</v>
          </cell>
          <cell r="F491">
            <v>60</v>
          </cell>
          <cell r="G491">
            <v>974801965</v>
          </cell>
          <cell r="H491" t="str">
            <v>paulinho50.freitas@gmail.com</v>
          </cell>
          <cell r="I491">
            <v>33417</v>
          </cell>
          <cell r="J491" t="str">
            <v>Assistente de Suporte Operacional NIII</v>
          </cell>
          <cell r="L491" t="str">
            <v>QB12</v>
          </cell>
          <cell r="M491" t="str">
            <v>CAF-DSI-Divisão de Suporte Interno-Protocolo</v>
          </cell>
          <cell r="N491" t="str">
            <v>CAF-DSI-Divisão de Suporte Interno</v>
          </cell>
          <cell r="O491">
            <v>190005060000000</v>
          </cell>
          <cell r="P491" t="str">
            <v/>
          </cell>
        </row>
        <row r="492">
          <cell r="A492">
            <v>6350755</v>
          </cell>
          <cell r="B492" t="str">
            <v>Paulo Sergio de Souza Torres Kawassaki</v>
          </cell>
          <cell r="C492">
            <v>1</v>
          </cell>
          <cell r="D492" t="str">
            <v>M</v>
          </cell>
          <cell r="E492">
            <v>23946</v>
          </cell>
          <cell r="F492">
            <v>59</v>
          </cell>
          <cell r="G492">
            <v>965703225</v>
          </cell>
          <cell r="H492" t="str">
            <v>pstorresk@gmail.com</v>
          </cell>
          <cell r="I492">
            <v>33575</v>
          </cell>
          <cell r="J492" t="str">
            <v>Assistente Administrativo de Gestão NII</v>
          </cell>
          <cell r="L492" t="str">
            <v>QM14</v>
          </cell>
          <cell r="M492" t="str">
            <v>CAF-DCL-Divisão de Contratos e Licitações</v>
          </cell>
          <cell r="N492" t="str">
            <v>CAF-DSI-Divisão de Suporte Interno</v>
          </cell>
          <cell r="O492">
            <v>190005060000000</v>
          </cell>
          <cell r="P492" t="str">
            <v>Assessor II</v>
          </cell>
        </row>
        <row r="493">
          <cell r="A493">
            <v>7419023</v>
          </cell>
          <cell r="B493" t="str">
            <v>Paulo Sergio Herglotz</v>
          </cell>
          <cell r="C493">
            <v>3</v>
          </cell>
          <cell r="D493" t="str">
            <v>M</v>
          </cell>
          <cell r="E493">
            <v>23281</v>
          </cell>
          <cell r="F493">
            <v>61</v>
          </cell>
          <cell r="G493">
            <v>986396251</v>
          </cell>
          <cell r="H493" t="str">
            <v>herglotzpaulo970@gmail.com</v>
          </cell>
          <cell r="I493">
            <v>45170</v>
          </cell>
          <cell r="J493" t="str">
            <v>Assistente de Suporte Operacional NIII</v>
          </cell>
          <cell r="L493" t="str">
            <v>QB12</v>
          </cell>
          <cell r="M493" t="str">
            <v>DGEE-DEED-CEL José de Anchieta</v>
          </cell>
          <cell r="N493" t="str">
            <v>DGEE-DEED-CEL José de Anchieta</v>
          </cell>
          <cell r="O493">
            <v>190004010320000</v>
          </cell>
        </row>
        <row r="494">
          <cell r="A494">
            <v>5839360</v>
          </cell>
          <cell r="B494" t="str">
            <v>Paulo Sergio Rodrigues de Almeida</v>
          </cell>
          <cell r="C494">
            <v>2</v>
          </cell>
          <cell r="D494" t="str">
            <v>M</v>
          </cell>
          <cell r="E494">
            <v>25005</v>
          </cell>
          <cell r="F494">
            <v>56</v>
          </cell>
          <cell r="G494">
            <v>966342034</v>
          </cell>
          <cell r="H494" t="str">
            <v>paulosergiorodrigues088@gmail.com</v>
          </cell>
          <cell r="I494">
            <v>33437</v>
          </cell>
          <cell r="J494" t="str">
            <v>Assistente de Suporte Operacional NII</v>
          </cell>
          <cell r="L494" t="str">
            <v>QB10</v>
          </cell>
          <cell r="M494" t="str">
            <v>DGEE-DEED-CEE Edson Arantes do Nascimento</v>
          </cell>
          <cell r="N494" t="str">
            <v>DGEE-DEED-CEE Edson Arantes do Nascimento</v>
          </cell>
          <cell r="O494">
            <v>190004010110000</v>
          </cell>
          <cell r="P494" t="str">
            <v/>
          </cell>
        </row>
        <row r="495">
          <cell r="A495">
            <v>9123954</v>
          </cell>
          <cell r="B495" t="str">
            <v>Pedro Henrique Teles de Godoy</v>
          </cell>
          <cell r="C495">
            <v>1</v>
          </cell>
          <cell r="D495" t="str">
            <v>M</v>
          </cell>
          <cell r="E495">
            <v>31454</v>
          </cell>
          <cell r="F495">
            <v>39</v>
          </cell>
          <cell r="G495">
            <v>995671905</v>
          </cell>
          <cell r="H495" t="str">
            <v>phtgodoy@gmail.com</v>
          </cell>
          <cell r="I495">
            <v>44830</v>
          </cell>
          <cell r="J495" t="str">
            <v>Assistente Administrativo de Gestão NI</v>
          </cell>
          <cell r="L495" t="str">
            <v>QM1</v>
          </cell>
          <cell r="M495" t="str">
            <v>DGEA-Departamento de Gestão do Esporte de Alto Rendimento</v>
          </cell>
          <cell r="N495" t="str">
            <v>DGEA-Departamento de Gestão do Esporte de Alto Rendimento</v>
          </cell>
          <cell r="O495">
            <v>190002000000000</v>
          </cell>
        </row>
        <row r="496">
          <cell r="A496">
            <v>8829861</v>
          </cell>
          <cell r="B496" t="str">
            <v>Pedro Machado de Campos Salles</v>
          </cell>
          <cell r="C496">
            <v>4</v>
          </cell>
          <cell r="D496" t="str">
            <v>M</v>
          </cell>
          <cell r="E496">
            <v>37088</v>
          </cell>
          <cell r="F496">
            <v>23</v>
          </cell>
          <cell r="G496">
            <v>998785686</v>
          </cell>
          <cell r="H496" t="str">
            <v>pmcsalles@hotmail.com</v>
          </cell>
          <cell r="I496">
            <v>44776</v>
          </cell>
          <cell r="M496" t="str">
            <v>DGEE-DEED-CEE Mané Garrincha</v>
          </cell>
          <cell r="N496" t="str">
            <v>DGEE-DEED-CEE Mané Garrincha</v>
          </cell>
          <cell r="P496" t="str">
            <v>Gestor de Equipamento Público</v>
          </cell>
        </row>
        <row r="497">
          <cell r="A497">
            <v>5873975</v>
          </cell>
          <cell r="B497" t="str">
            <v>Pedro Ricardo Vieira</v>
          </cell>
          <cell r="C497">
            <v>2</v>
          </cell>
          <cell r="D497" t="str">
            <v>M</v>
          </cell>
          <cell r="E497">
            <v>23096</v>
          </cell>
          <cell r="F497">
            <v>62</v>
          </cell>
          <cell r="G497">
            <v>998721103</v>
          </cell>
          <cell r="H497" t="str">
            <v>prvieirapref@gmail.com</v>
          </cell>
          <cell r="I497">
            <v>32219</v>
          </cell>
          <cell r="J497" t="str">
            <v>Assistente de Suporte Operacional</v>
          </cell>
          <cell r="L497" t="str">
            <v>QBA</v>
          </cell>
          <cell r="M497" t="str">
            <v>CAF-DSI-Divisão de Suporte Interno</v>
          </cell>
          <cell r="N497" t="str">
            <v>CAF-DSI-Divisão de Suporte Interno</v>
          </cell>
          <cell r="O497">
            <v>190005060000000</v>
          </cell>
          <cell r="P497" t="str">
            <v/>
          </cell>
        </row>
        <row r="498">
          <cell r="A498">
            <v>8144575</v>
          </cell>
          <cell r="B498" t="str">
            <v>Priscilla Marassi</v>
          </cell>
          <cell r="C498">
            <v>8</v>
          </cell>
          <cell r="D498" t="str">
            <v>F</v>
          </cell>
          <cell r="E498">
            <v>27721</v>
          </cell>
          <cell r="F498">
            <v>49</v>
          </cell>
          <cell r="G498">
            <v>940189703</v>
          </cell>
          <cell r="H498" t="str">
            <v>primarassi@gmail.com</v>
          </cell>
          <cell r="I498">
            <v>44776</v>
          </cell>
          <cell r="M498" t="str">
            <v>CAF-Coordenação de Administração e Finanças</v>
          </cell>
          <cell r="N498" t="str">
            <v>CAF-DSI-Divisão de Suporte Interno</v>
          </cell>
          <cell r="P498" t="str">
            <v>Assessor III</v>
          </cell>
        </row>
        <row r="499">
          <cell r="A499">
            <v>8439818</v>
          </cell>
          <cell r="B499" t="str">
            <v>Rafael Amaro</v>
          </cell>
          <cell r="C499">
            <v>3</v>
          </cell>
          <cell r="D499" t="str">
            <v>M</v>
          </cell>
          <cell r="E499">
            <v>28686</v>
          </cell>
          <cell r="F499">
            <v>46</v>
          </cell>
          <cell r="G499">
            <v>997088358</v>
          </cell>
          <cell r="H499" t="str">
            <v>amarorafapersonal@gmail.com</v>
          </cell>
          <cell r="I499">
            <v>44776</v>
          </cell>
          <cell r="M499" t="str">
            <v>DGEE-DEED-Mini Balneário Ministro Sinésio Rocha</v>
          </cell>
          <cell r="N499" t="str">
            <v>DGEE-DEED-Mini Balneário Ministro Sinésio Rocha</v>
          </cell>
          <cell r="P499" t="str">
            <v>Gestor de Equipamento Público</v>
          </cell>
        </row>
        <row r="500">
          <cell r="A500">
            <v>8955409</v>
          </cell>
          <cell r="B500" t="str">
            <v>Rafael da Silva do Nascimento</v>
          </cell>
          <cell r="C500">
            <v>2</v>
          </cell>
          <cell r="D500" t="str">
            <v>M</v>
          </cell>
          <cell r="E500">
            <v>36382</v>
          </cell>
          <cell r="F500">
            <v>25</v>
          </cell>
          <cell r="G500">
            <v>971067859</v>
          </cell>
          <cell r="H500" t="str">
            <v>rafaeldasilvadonascimento@gmail.com</v>
          </cell>
          <cell r="I500">
            <v>44776</v>
          </cell>
          <cell r="M500" t="str">
            <v>DGEE-DEEI-Divisão de Gestão de Equipamentos Esportivos Indiretos</v>
          </cell>
          <cell r="N500" t="str">
            <v>DGEE-DEED-Divisão de Gestão de Equipamentos Esportivos Diretos</v>
          </cell>
          <cell r="P500" t="str">
            <v>Assessor I</v>
          </cell>
        </row>
        <row r="501">
          <cell r="A501">
            <v>7440162</v>
          </cell>
          <cell r="B501" t="str">
            <v>Rafael Luiz Lorenz Teixeira Chiavinato</v>
          </cell>
          <cell r="C501">
            <v>1</v>
          </cell>
          <cell r="D501" t="str">
            <v>M</v>
          </cell>
          <cell r="E501">
            <v>29406</v>
          </cell>
          <cell r="F501">
            <v>44</v>
          </cell>
          <cell r="G501">
            <v>996615332</v>
          </cell>
          <cell r="H501" t="str">
            <v>rafaelchiavinato@hotmail.com</v>
          </cell>
          <cell r="I501">
            <v>38226</v>
          </cell>
          <cell r="J501" t="str">
            <v>Analista de Informações, Cultura e Desporto NIII</v>
          </cell>
          <cell r="K501" t="str">
            <v>Educação Física</v>
          </cell>
          <cell r="L501" t="str">
            <v>QDHS11</v>
          </cell>
          <cell r="M501" t="str">
            <v>DGEA-DGME-Divisão de Gestão das Modalidades Esportivas</v>
          </cell>
          <cell r="N501" t="str">
            <v>DGEA-Departamento de Gestão do Esporte de Alto Rendimento</v>
          </cell>
          <cell r="O501">
            <v>190002000000000</v>
          </cell>
          <cell r="P501" t="str">
            <v/>
          </cell>
        </row>
        <row r="502">
          <cell r="A502">
            <v>9427759</v>
          </cell>
          <cell r="B502" t="str">
            <v>Rafaela Peres Alves de Lima</v>
          </cell>
          <cell r="C502">
            <v>1</v>
          </cell>
          <cell r="D502" t="str">
            <v>F</v>
          </cell>
          <cell r="E502">
            <v>32156</v>
          </cell>
          <cell r="F502">
            <v>37</v>
          </cell>
          <cell r="G502" t="str">
            <v>(19)992918528</v>
          </cell>
          <cell r="H502" t="str">
            <v>peres_rafa@yahoo.com.br</v>
          </cell>
          <cell r="I502">
            <v>45488</v>
          </cell>
          <cell r="J502" t="str">
            <v>Residente em Gestão Pública</v>
          </cell>
          <cell r="M502" t="str">
            <v>DGPAR-Departamento de Gestão de Parcerias</v>
          </cell>
          <cell r="N502" t="str">
            <v>SGM-SECRETARIA DA GESTÃO</v>
          </cell>
          <cell r="O502">
            <v>130000000000000</v>
          </cell>
          <cell r="P502" t="str">
            <v/>
          </cell>
        </row>
        <row r="503">
          <cell r="A503">
            <v>6316671</v>
          </cell>
          <cell r="B503" t="str">
            <v>Raimunda Santana Nobre Laskowski</v>
          </cell>
          <cell r="C503">
            <v>1</v>
          </cell>
          <cell r="D503" t="str">
            <v>F</v>
          </cell>
          <cell r="E503">
            <v>20490</v>
          </cell>
          <cell r="F503">
            <v>69</v>
          </cell>
          <cell r="G503">
            <v>992129742</v>
          </cell>
          <cell r="H503" t="str">
            <v>karolrai@hotmail.com</v>
          </cell>
          <cell r="I503">
            <v>33564</v>
          </cell>
          <cell r="J503" t="str">
            <v>Assistente Administrativo de Gestão NII</v>
          </cell>
          <cell r="L503" t="str">
            <v>QM14</v>
          </cell>
          <cell r="M503" t="str">
            <v>CAF-DEOF-Divisão de Execução Orçamentária e Financeira</v>
          </cell>
          <cell r="N503" t="str">
            <v>CAF-DEOF-Divisão de Execução Orçamentária e Financeira</v>
          </cell>
          <cell r="O503">
            <v>190005020000000</v>
          </cell>
          <cell r="P503" t="str">
            <v/>
          </cell>
        </row>
        <row r="504">
          <cell r="A504">
            <v>5860652</v>
          </cell>
          <cell r="B504" t="str">
            <v>Raimundo Mendes dos Santos</v>
          </cell>
          <cell r="C504">
            <v>2</v>
          </cell>
          <cell r="D504" t="str">
            <v>M</v>
          </cell>
          <cell r="E504">
            <v>23732</v>
          </cell>
          <cell r="F504">
            <v>60</v>
          </cell>
          <cell r="G504">
            <v>967364230</v>
          </cell>
          <cell r="H504" t="str">
            <v>raysantos38@hotmail.com</v>
          </cell>
          <cell r="I504">
            <v>32114</v>
          </cell>
          <cell r="J504" t="str">
            <v>Assistente de Suporte Operacional</v>
          </cell>
          <cell r="L504" t="str">
            <v>QBA</v>
          </cell>
          <cell r="M504" t="str">
            <v>DGEE-DEED-CEL José de Anchieta</v>
          </cell>
          <cell r="N504" t="str">
            <v>DGEE-DEED-CEL José de Anchieta</v>
          </cell>
          <cell r="O504">
            <v>190004010320000</v>
          </cell>
          <cell r="P504" t="str">
            <v/>
          </cell>
        </row>
        <row r="505">
          <cell r="A505">
            <v>5101352</v>
          </cell>
          <cell r="B505" t="str">
            <v>Ralph Mathias Ross</v>
          </cell>
          <cell r="C505">
            <v>3</v>
          </cell>
          <cell r="D505" t="str">
            <v>M</v>
          </cell>
          <cell r="E505">
            <v>20016</v>
          </cell>
          <cell r="F505">
            <v>70</v>
          </cell>
          <cell r="G505">
            <v>964334853</v>
          </cell>
          <cell r="H505" t="str">
            <v>ralph.mathias.1954@gmail.com</v>
          </cell>
          <cell r="I505">
            <v>33287</v>
          </cell>
          <cell r="J505" t="str">
            <v>Assistente de Suporte Operacional NIII</v>
          </cell>
          <cell r="L505" t="str">
            <v>QB12</v>
          </cell>
          <cell r="M505" t="str">
            <v>AFASTADO-TCMSP</v>
          </cell>
          <cell r="N505" t="str">
            <v>CAF-DSI-Divisão de Suporte Interno</v>
          </cell>
          <cell r="O505">
            <v>190005060000000</v>
          </cell>
          <cell r="P505" t="str">
            <v/>
          </cell>
        </row>
        <row r="506">
          <cell r="A506">
            <v>4811828</v>
          </cell>
          <cell r="B506" t="str">
            <v>Raquel do Nascimento Silva de Oliveira</v>
          </cell>
          <cell r="C506">
            <v>2</v>
          </cell>
          <cell r="D506" t="str">
            <v>F</v>
          </cell>
          <cell r="E506">
            <v>21058</v>
          </cell>
          <cell r="F506">
            <v>67</v>
          </cell>
          <cell r="G506">
            <v>952775472</v>
          </cell>
          <cell r="H506" t="str">
            <v>dricaoliveirasilva@hotmail.com</v>
          </cell>
          <cell r="I506">
            <v>29644</v>
          </cell>
          <cell r="J506" t="str">
            <v>Assistente de Suporte Operacional NIII</v>
          </cell>
          <cell r="L506" t="str">
            <v>QB12</v>
          </cell>
          <cell r="M506" t="str">
            <v>DGEE-DEED-CEL André Vital Ribeiro Soares</v>
          </cell>
          <cell r="N506" t="str">
            <v>DGEE-DEED-CEL André Vital Ribeiro Soares</v>
          </cell>
          <cell r="O506">
            <v>190004010270000</v>
          </cell>
          <cell r="P506" t="str">
            <v/>
          </cell>
        </row>
        <row r="507">
          <cell r="A507">
            <v>5873924</v>
          </cell>
          <cell r="B507" t="str">
            <v>Regina Alves da Silva</v>
          </cell>
          <cell r="C507">
            <v>2</v>
          </cell>
          <cell r="D507" t="str">
            <v>F</v>
          </cell>
          <cell r="E507">
            <v>20354</v>
          </cell>
          <cell r="F507">
            <v>69</v>
          </cell>
          <cell r="G507">
            <v>962894030</v>
          </cell>
          <cell r="H507" t="str">
            <v>reginaalves.silva@hotmail.com</v>
          </cell>
          <cell r="I507">
            <v>33372</v>
          </cell>
          <cell r="J507" t="str">
            <v>Assistente de Suporte Operacional NIII</v>
          </cell>
          <cell r="L507" t="str">
            <v>QB12</v>
          </cell>
          <cell r="M507" t="str">
            <v>DGEE-DEED-Mini Balneário Comandante Garcia D'Avila</v>
          </cell>
          <cell r="N507" t="str">
            <v>DGEE-DEED-Mini Balneário Comandante Garcia D'Avila</v>
          </cell>
          <cell r="O507">
            <v>190004010450000</v>
          </cell>
          <cell r="P507" t="str">
            <v/>
          </cell>
        </row>
        <row r="508">
          <cell r="A508">
            <v>6506127</v>
          </cell>
          <cell r="B508" t="str">
            <v>Reginaldo de Oliveira Ferreira</v>
          </cell>
          <cell r="C508">
            <v>1</v>
          </cell>
          <cell r="D508" t="str">
            <v>M</v>
          </cell>
          <cell r="E508">
            <v>24893</v>
          </cell>
          <cell r="F508">
            <v>57</v>
          </cell>
          <cell r="G508">
            <v>995782657</v>
          </cell>
          <cell r="H508" t="str">
            <v>reginaldof72@gmail.com</v>
          </cell>
          <cell r="I508">
            <v>33851</v>
          </cell>
          <cell r="J508" t="str">
            <v>Assistente de Suporte Operacional NII</v>
          </cell>
          <cell r="L508" t="str">
            <v>QB11</v>
          </cell>
          <cell r="M508" t="str">
            <v>DGEE-DEED-CEL Perus</v>
          </cell>
          <cell r="N508" t="str">
            <v>DGEE-DEED-CEL Perus</v>
          </cell>
          <cell r="O508">
            <v>190004010290000</v>
          </cell>
          <cell r="P508" t="str">
            <v/>
          </cell>
        </row>
        <row r="509">
          <cell r="A509">
            <v>7334397</v>
          </cell>
          <cell r="B509" t="str">
            <v>Regis Augusto Romualdo</v>
          </cell>
          <cell r="C509">
            <v>1</v>
          </cell>
          <cell r="D509" t="str">
            <v>M</v>
          </cell>
          <cell r="E509">
            <v>29894</v>
          </cell>
          <cell r="F509">
            <v>43</v>
          </cell>
          <cell r="G509">
            <v>991127496</v>
          </cell>
          <cell r="H509" t="str">
            <v>rs.romualdo@gmail.com</v>
          </cell>
          <cell r="I509">
            <v>37746</v>
          </cell>
          <cell r="J509" t="str">
            <v>Assistente Administrativo de Gestão NI</v>
          </cell>
          <cell r="L509" t="str">
            <v>QM10</v>
          </cell>
          <cell r="M509" t="str">
            <v>CAF-DTIC-Divisão de Tecnologia da Informação e Comunicação</v>
          </cell>
          <cell r="N509" t="str">
            <v>CAF-DTIC-Divisão de Tecnologia da Informação e Comunicação</v>
          </cell>
          <cell r="O509">
            <v>190005080000000</v>
          </cell>
          <cell r="P509" t="str">
            <v>Assessor II</v>
          </cell>
        </row>
        <row r="510">
          <cell r="A510">
            <v>6261370</v>
          </cell>
          <cell r="B510" t="str">
            <v>Reinaldo Aparecido de Lima</v>
          </cell>
          <cell r="C510">
            <v>1</v>
          </cell>
          <cell r="D510" t="str">
            <v>M</v>
          </cell>
          <cell r="E510">
            <v>24532</v>
          </cell>
          <cell r="F510">
            <v>58</v>
          </cell>
          <cell r="G510">
            <v>954908565</v>
          </cell>
          <cell r="H510" t="str">
            <v>reinaldo0103@gmail.com</v>
          </cell>
          <cell r="I510">
            <v>33407</v>
          </cell>
          <cell r="J510" t="str">
            <v>Assistente de Suporte Operacional NII</v>
          </cell>
          <cell r="L510" t="str">
            <v>QB11</v>
          </cell>
          <cell r="M510" t="str">
            <v>DGEE-DEED-CEE Senador José Ermirio de Moraes</v>
          </cell>
          <cell r="N510" t="str">
            <v>DGEE-DEED-CEE Senador José Ermirio de Moraes</v>
          </cell>
          <cell r="O510">
            <v>190004010230000</v>
          </cell>
          <cell r="P510" t="str">
            <v/>
          </cell>
        </row>
        <row r="511">
          <cell r="A511">
            <v>5750610</v>
          </cell>
          <cell r="B511" t="str">
            <v>Reinaldo Borelli</v>
          </cell>
          <cell r="C511">
            <v>1</v>
          </cell>
          <cell r="D511" t="str">
            <v>M</v>
          </cell>
          <cell r="E511">
            <v>21776</v>
          </cell>
          <cell r="F511">
            <v>65</v>
          </cell>
          <cell r="G511">
            <v>998454355</v>
          </cell>
          <cell r="H511" t="str">
            <v>reinaldoborelli@uol.com.br</v>
          </cell>
          <cell r="I511">
            <v>31705</v>
          </cell>
          <cell r="J511" t="str">
            <v>Profissional de Eng, Arq, Agronomia, Geologia NIV</v>
          </cell>
          <cell r="K511" t="str">
            <v>Engenharia</v>
          </cell>
          <cell r="L511" t="str">
            <v>QEAG17</v>
          </cell>
          <cell r="M511" t="str">
            <v>DGEE-DESM-Divisão de Engenharia e Serviços de Manutenção</v>
          </cell>
          <cell r="N511" t="str">
            <v>DGEE-DESM-Divisão de Engenharia e Serviços de Manutenção</v>
          </cell>
          <cell r="O511">
            <v>190004030000000</v>
          </cell>
          <cell r="P511" t="str">
            <v/>
          </cell>
        </row>
        <row r="512">
          <cell r="A512">
            <v>9377701</v>
          </cell>
          <cell r="B512" t="str">
            <v>Renan Rosela Batista</v>
          </cell>
          <cell r="C512">
            <v>1</v>
          </cell>
          <cell r="D512" t="str">
            <v>M</v>
          </cell>
          <cell r="E512">
            <v>32963</v>
          </cell>
          <cell r="F512">
            <v>35</v>
          </cell>
          <cell r="G512">
            <v>984479605</v>
          </cell>
          <cell r="H512" t="str">
            <v>renanr.batista@hotmail.com</v>
          </cell>
          <cell r="I512">
            <v>45352</v>
          </cell>
          <cell r="M512" t="str">
            <v>CAF-DTIC-Divisão de Tecnologia da Informação e Comunicação</v>
          </cell>
          <cell r="N512" t="str">
            <v>DGEE-DEED-Divisão de Gestão de Equipamentos Esportivos Diretos</v>
          </cell>
          <cell r="P512" t="str">
            <v>Assessor I</v>
          </cell>
        </row>
        <row r="513">
          <cell r="A513">
            <v>5737729</v>
          </cell>
          <cell r="B513" t="str">
            <v>Renata Cecilia Benedito Silva Martins</v>
          </cell>
          <cell r="C513">
            <v>3</v>
          </cell>
          <cell r="D513" t="str">
            <v>F</v>
          </cell>
          <cell r="E513">
            <v>20772</v>
          </cell>
          <cell r="F513">
            <v>68</v>
          </cell>
          <cell r="G513">
            <v>973172400</v>
          </cell>
          <cell r="H513" t="str">
            <v>renatacbsm@hotmail.com</v>
          </cell>
          <cell r="I513">
            <v>44776</v>
          </cell>
          <cell r="M513" t="str">
            <v>DGEE-DESM-Divisão de Engenharia e Serviços de Manutenção</v>
          </cell>
          <cell r="N513" t="str">
            <v>DGEE-DESM-Divisão de Engenharia e Serviços de Manutenção</v>
          </cell>
          <cell r="P513" t="str">
            <v>Assessor I</v>
          </cell>
        </row>
        <row r="514">
          <cell r="A514">
            <v>7789220</v>
          </cell>
          <cell r="B514" t="str">
            <v>Renata de Godoy</v>
          </cell>
          <cell r="C514">
            <v>1</v>
          </cell>
          <cell r="D514" t="str">
            <v>F</v>
          </cell>
          <cell r="E514">
            <v>28378</v>
          </cell>
          <cell r="F514">
            <v>47</v>
          </cell>
          <cell r="G514">
            <v>970551246</v>
          </cell>
          <cell r="H514" t="str">
            <v>redegodoy77@gmail.com</v>
          </cell>
          <cell r="I514">
            <v>39839</v>
          </cell>
          <cell r="J514" t="str">
            <v>Analista de Informações, Cultura e Desporto NII</v>
          </cell>
          <cell r="K514" t="str">
            <v>Educação Física</v>
          </cell>
          <cell r="L514" t="str">
            <v>QDHS8</v>
          </cell>
          <cell r="M514" t="str">
            <v>DGEE-DEED-CEE Luiz Martinez</v>
          </cell>
          <cell r="N514" t="str">
            <v>DGEE-DEED-CEE Luiz Martinez</v>
          </cell>
          <cell r="O514">
            <v>190004010160000</v>
          </cell>
        </row>
        <row r="515">
          <cell r="A515">
            <v>5125014</v>
          </cell>
          <cell r="B515" t="str">
            <v>Renata Ferreira da Silva</v>
          </cell>
          <cell r="C515">
            <v>4</v>
          </cell>
          <cell r="D515" t="str">
            <v>F</v>
          </cell>
          <cell r="E515">
            <v>22894</v>
          </cell>
          <cell r="F515">
            <v>62</v>
          </cell>
          <cell r="G515">
            <v>986333341</v>
          </cell>
          <cell r="H515" t="str">
            <v>renataferreirasilva03@gmail.com</v>
          </cell>
          <cell r="I515">
            <v>44776</v>
          </cell>
          <cell r="M515" t="str">
            <v>CAF-DGP-Divisão de Gestão de Pessoas</v>
          </cell>
          <cell r="N515" t="str">
            <v>CAF-DGP-Divisão de Gestão de Pessoas</v>
          </cell>
          <cell r="P515" t="str">
            <v>Assessor II</v>
          </cell>
        </row>
        <row r="516">
          <cell r="A516">
            <v>5722918</v>
          </cell>
          <cell r="B516" t="str">
            <v>Rene Rondon</v>
          </cell>
          <cell r="C516">
            <v>2</v>
          </cell>
          <cell r="D516" t="str">
            <v>M</v>
          </cell>
          <cell r="E516">
            <v>21041</v>
          </cell>
          <cell r="F516">
            <v>67</v>
          </cell>
          <cell r="G516">
            <v>995348469</v>
          </cell>
          <cell r="H516" t="str">
            <v>renerondon@prefeitura.sp.gov.br</v>
          </cell>
          <cell r="I516">
            <v>33423</v>
          </cell>
          <cell r="J516" t="str">
            <v>Assistente de Suporte Operacional NIII</v>
          </cell>
          <cell r="L516" t="str">
            <v>QB12</v>
          </cell>
          <cell r="M516" t="str">
            <v>DGEE-DEED-CEE Arthur Friedenreich</v>
          </cell>
          <cell r="N516" t="str">
            <v>DGEE-DEED-CEE Arthur Friedenreich</v>
          </cell>
          <cell r="O516">
            <v>190004010080000</v>
          </cell>
          <cell r="P516" t="str">
            <v/>
          </cell>
        </row>
        <row r="517">
          <cell r="A517">
            <v>6399312</v>
          </cell>
          <cell r="B517" t="str">
            <v>Reynaldo Alberto Pinto da Silva Azevedo</v>
          </cell>
          <cell r="C517">
            <v>1</v>
          </cell>
          <cell r="D517" t="str">
            <v>M</v>
          </cell>
          <cell r="E517">
            <v>21793</v>
          </cell>
          <cell r="F517">
            <v>65</v>
          </cell>
          <cell r="G517">
            <v>996373981</v>
          </cell>
          <cell r="H517" t="str">
            <v>reyazevedo@ig.com.br</v>
          </cell>
          <cell r="I517">
            <v>33697</v>
          </cell>
          <cell r="J517" t="str">
            <v>Profissional de Eng, Arq, Agronomia, Geologia NIV</v>
          </cell>
          <cell r="K517" t="str">
            <v>Engenharia</v>
          </cell>
          <cell r="L517" t="str">
            <v>QEAG17</v>
          </cell>
          <cell r="M517" t="str">
            <v>DGEE-DESM-Divisão de Engenharia e Serviços de Manutenção</v>
          </cell>
          <cell r="N517" t="str">
            <v>DGEE-DESM-Divisão de Engenharia e Serviços de Manutenção</v>
          </cell>
          <cell r="O517">
            <v>190004030000000</v>
          </cell>
          <cell r="P517" t="str">
            <v/>
          </cell>
        </row>
        <row r="518">
          <cell r="A518">
            <v>5851025</v>
          </cell>
          <cell r="B518" t="str">
            <v>Ricardo Antonio da Silva</v>
          </cell>
          <cell r="C518">
            <v>2</v>
          </cell>
          <cell r="D518" t="str">
            <v>M</v>
          </cell>
          <cell r="E518">
            <v>23261</v>
          </cell>
          <cell r="F518">
            <v>61</v>
          </cell>
          <cell r="G518">
            <v>985270489</v>
          </cell>
          <cell r="H518" t="str">
            <v>ricardo1963@gmail.com</v>
          </cell>
          <cell r="I518">
            <v>33002</v>
          </cell>
          <cell r="J518" t="str">
            <v>Assistente de Suporte Operacional NII</v>
          </cell>
          <cell r="L518" t="str">
            <v>QB9</v>
          </cell>
          <cell r="M518" t="str">
            <v>SEME-Gabinete do Secretário</v>
          </cell>
          <cell r="N518" t="str">
            <v>SEME-Gabinete do Secretário</v>
          </cell>
          <cell r="O518">
            <v>190100000000000</v>
          </cell>
          <cell r="P518" t="str">
            <v/>
          </cell>
        </row>
        <row r="519">
          <cell r="A519">
            <v>5199093</v>
          </cell>
          <cell r="B519" t="str">
            <v>Ricardo de Souza Barros</v>
          </cell>
          <cell r="C519">
            <v>3</v>
          </cell>
          <cell r="D519" t="str">
            <v>M</v>
          </cell>
          <cell r="E519">
            <v>20700</v>
          </cell>
          <cell r="F519">
            <v>68</v>
          </cell>
          <cell r="G519">
            <v>992110130</v>
          </cell>
          <cell r="H519" t="str">
            <v>riraf7@hotmail.com</v>
          </cell>
          <cell r="I519">
            <v>33758</v>
          </cell>
          <cell r="J519" t="str">
            <v>Analista de Informações, Cultura e Desporto NIV</v>
          </cell>
          <cell r="K519" t="str">
            <v>Educação Física</v>
          </cell>
          <cell r="L519" t="str">
            <v>QDHS17</v>
          </cell>
          <cell r="M519" t="str">
            <v>DGEA-DGME-Divisão de Gestão das Modalidades Esportivas</v>
          </cell>
          <cell r="N519" t="str">
            <v>DGEA-Departamento de Gestão do Esporte de Alto Rendimento</v>
          </cell>
          <cell r="O519">
            <v>190002000000000</v>
          </cell>
          <cell r="P519" t="str">
            <v/>
          </cell>
        </row>
        <row r="520">
          <cell r="A520">
            <v>7880472</v>
          </cell>
          <cell r="B520" t="str">
            <v>Ricardo Elias Haddad</v>
          </cell>
          <cell r="C520">
            <v>2</v>
          </cell>
          <cell r="D520" t="str">
            <v>M</v>
          </cell>
          <cell r="E520">
            <v>17577</v>
          </cell>
          <cell r="F520">
            <v>77</v>
          </cell>
          <cell r="G520">
            <v>999765559</v>
          </cell>
          <cell r="H520" t="str">
            <v>rehaddad@preitura.sp.gov.br</v>
          </cell>
          <cell r="I520">
            <v>44776</v>
          </cell>
          <cell r="M520" t="str">
            <v>DGEE-DESM-Divisão de Engenharia e Serviços de Manutenção</v>
          </cell>
          <cell r="N520" t="str">
            <v>DGEE-DESM-Divisão de Engenharia e Serviços de Manutenção</v>
          </cell>
          <cell r="P520" t="str">
            <v>Assessor II</v>
          </cell>
        </row>
        <row r="521">
          <cell r="A521">
            <v>9141626</v>
          </cell>
          <cell r="B521" t="str">
            <v>Ricardo Fulasi Natali</v>
          </cell>
          <cell r="C521">
            <v>1</v>
          </cell>
          <cell r="D521" t="str">
            <v>M</v>
          </cell>
          <cell r="E521">
            <v>29122</v>
          </cell>
          <cell r="F521">
            <v>45</v>
          </cell>
          <cell r="G521">
            <v>994457074</v>
          </cell>
          <cell r="H521" t="str">
            <v>ricardo.fulasi@gmail.com</v>
          </cell>
          <cell r="I521">
            <v>44817</v>
          </cell>
          <cell r="M521" t="str">
            <v>DGEE-DESM-Divisão de Engenharia e Serviços de Manutenção</v>
          </cell>
          <cell r="N521" t="str">
            <v>DGPE-Depto de Gestão de Políticas e Programas de Esporte e Lazer</v>
          </cell>
          <cell r="P521" t="str">
            <v>Assessor III</v>
          </cell>
        </row>
        <row r="522">
          <cell r="A522">
            <v>9494804</v>
          </cell>
          <cell r="B522" t="str">
            <v>Ricardo Luiz Hellmeister</v>
          </cell>
          <cell r="C522">
            <v>1</v>
          </cell>
          <cell r="D522" t="str">
            <v>M</v>
          </cell>
          <cell r="E522">
            <v>20083</v>
          </cell>
          <cell r="F522">
            <v>70</v>
          </cell>
          <cell r="G522">
            <v>999780465</v>
          </cell>
          <cell r="H522" t="str">
            <v>ricardohellmeister61@gmail.com</v>
          </cell>
          <cell r="M522" t="str">
            <v>DGEE-DESM-Divisão de Engenharia e Serviços de Manutenção</v>
          </cell>
          <cell r="N522" t="str">
            <v>SEME-Gabinete do Secretário</v>
          </cell>
          <cell r="O522">
            <v>190100000000000</v>
          </cell>
          <cell r="P522" t="str">
            <v>Assessor II</v>
          </cell>
        </row>
        <row r="523">
          <cell r="A523">
            <v>6316450</v>
          </cell>
          <cell r="B523" t="str">
            <v>Ricardo Maciel</v>
          </cell>
          <cell r="C523">
            <v>2</v>
          </cell>
          <cell r="D523" t="str">
            <v>M</v>
          </cell>
          <cell r="E523">
            <v>25604</v>
          </cell>
          <cell r="F523">
            <v>55</v>
          </cell>
          <cell r="G523">
            <v>961727513</v>
          </cell>
          <cell r="H523" t="str">
            <v>ricardo41923@hotmail.com</v>
          </cell>
          <cell r="I523">
            <v>33830</v>
          </cell>
          <cell r="J523" t="str">
            <v>Assistente de Suporte Operacional NII</v>
          </cell>
          <cell r="L523" t="str">
            <v>QB11</v>
          </cell>
          <cell r="M523" t="str">
            <v>DGEE-DEED-CEE Senador José Ermirio de Moraes</v>
          </cell>
          <cell r="N523" t="str">
            <v>DGEE-DEED-CEE Senador José Ermirio de Moraes</v>
          </cell>
          <cell r="O523">
            <v>190004010230000</v>
          </cell>
          <cell r="P523" t="str">
            <v/>
          </cell>
        </row>
        <row r="524">
          <cell r="A524">
            <v>5214807</v>
          </cell>
          <cell r="B524" t="str">
            <v>Ricardo Monzillo</v>
          </cell>
          <cell r="C524">
            <v>2</v>
          </cell>
          <cell r="D524" t="str">
            <v>M</v>
          </cell>
          <cell r="E524">
            <v>23148</v>
          </cell>
          <cell r="F524">
            <v>62</v>
          </cell>
          <cell r="G524">
            <v>971507468</v>
          </cell>
          <cell r="H524" t="str">
            <v>r-monzillo@uol.com.br</v>
          </cell>
          <cell r="I524">
            <v>33394</v>
          </cell>
          <cell r="J524" t="str">
            <v>Assistente de Suporte Operacional NIII</v>
          </cell>
          <cell r="L524" t="str">
            <v>QB12</v>
          </cell>
          <cell r="M524" t="str">
            <v>SEME-GAB-Assessoria de Comunicação Social-Imprensa</v>
          </cell>
          <cell r="N524" t="str">
            <v>SEME-Gabinete do Secretário</v>
          </cell>
          <cell r="O524">
            <v>190100000000000</v>
          </cell>
          <cell r="P524" t="str">
            <v/>
          </cell>
        </row>
        <row r="525">
          <cell r="A525">
            <v>6430210</v>
          </cell>
          <cell r="B525" t="str">
            <v>Ricardo Pereira da Silva</v>
          </cell>
          <cell r="C525">
            <v>1</v>
          </cell>
          <cell r="D525" t="str">
            <v>M</v>
          </cell>
          <cell r="E525">
            <v>23947</v>
          </cell>
          <cell r="F525">
            <v>59</v>
          </cell>
          <cell r="G525">
            <v>952732647</v>
          </cell>
          <cell r="H525" t="str">
            <v>ricardope240765@gmail.com</v>
          </cell>
          <cell r="I525">
            <v>33742</v>
          </cell>
          <cell r="J525" t="str">
            <v>Assistente de Suporte Operacional NII</v>
          </cell>
          <cell r="L525" t="str">
            <v>QB11</v>
          </cell>
          <cell r="M525" t="str">
            <v>DGEE-DEED-CEE Aurélio Campos</v>
          </cell>
          <cell r="N525" t="str">
            <v>DGEE-DEED-CEE Aurélio Campos</v>
          </cell>
          <cell r="O525">
            <v>190004010090000</v>
          </cell>
          <cell r="P525" t="str">
            <v/>
          </cell>
        </row>
        <row r="526">
          <cell r="A526">
            <v>8958785</v>
          </cell>
          <cell r="B526" t="str">
            <v>Ricardo Pires Calciolari</v>
          </cell>
          <cell r="C526">
            <v>5</v>
          </cell>
          <cell r="D526" t="str">
            <v>M</v>
          </cell>
          <cell r="E526">
            <v>29852</v>
          </cell>
          <cell r="F526">
            <v>43</v>
          </cell>
          <cell r="G526">
            <v>982319481</v>
          </cell>
          <cell r="H526" t="str">
            <v>ricardo_calciolari@hotmail.com</v>
          </cell>
          <cell r="I526">
            <v>45709</v>
          </cell>
          <cell r="M526" t="str">
            <v>SEME-Gabinete do Secretário</v>
          </cell>
          <cell r="N526" t="str">
            <v>SEME-AT-Assessoria Técnica</v>
          </cell>
          <cell r="P526" t="str">
            <v>Assessor IV</v>
          </cell>
        </row>
        <row r="527">
          <cell r="A527">
            <v>5746892</v>
          </cell>
          <cell r="B527" t="str">
            <v>Roberto Bistulfi</v>
          </cell>
          <cell r="C527">
            <v>1</v>
          </cell>
          <cell r="D527" t="str">
            <v>M</v>
          </cell>
          <cell r="E527">
            <v>20492</v>
          </cell>
          <cell r="F527">
            <v>69</v>
          </cell>
          <cell r="G527">
            <v>996243993</v>
          </cell>
          <cell r="H527" t="str">
            <v>bistulfi@uol.com.br</v>
          </cell>
          <cell r="I527">
            <v>31666</v>
          </cell>
          <cell r="J527" t="str">
            <v>Analista de Saúde NIV</v>
          </cell>
          <cell r="K527" t="str">
            <v>Odontologia</v>
          </cell>
          <cell r="L527" t="str">
            <v>ANS17</v>
          </cell>
          <cell r="M527" t="str">
            <v>DGEA-DGRO-Divisão de Gestão da Rede Olímpica</v>
          </cell>
          <cell r="N527" t="str">
            <v>DGEA-Departamento de Gestão do Esporte de Alto Rendimento</v>
          </cell>
          <cell r="O527">
            <v>190002000000000</v>
          </cell>
          <cell r="P527" t="str">
            <v>Assessor II</v>
          </cell>
        </row>
        <row r="528">
          <cell r="A528">
            <v>7435029</v>
          </cell>
          <cell r="B528" t="str">
            <v>Roberto Carlos Barreto</v>
          </cell>
          <cell r="C528">
            <v>1</v>
          </cell>
          <cell r="D528" t="str">
            <v>M</v>
          </cell>
          <cell r="E528">
            <v>25765</v>
          </cell>
          <cell r="F528">
            <v>54</v>
          </cell>
          <cell r="G528">
            <v>997390099</v>
          </cell>
          <cell r="H528" t="str">
            <v>barretorc@gmail.com</v>
          </cell>
          <cell r="I528">
            <v>38212</v>
          </cell>
          <cell r="J528" t="str">
            <v>Analista de Informações, Cultura e Desporto NIII</v>
          </cell>
          <cell r="K528" t="str">
            <v>Educação Física</v>
          </cell>
          <cell r="L528" t="str">
            <v>QDHS11</v>
          </cell>
          <cell r="M528" t="str">
            <v>DGEE-DEED-CEL Teotônio Vilela</v>
          </cell>
          <cell r="N528" t="str">
            <v>DGEE-DEED-CEL Teotônio Vilela</v>
          </cell>
          <cell r="O528">
            <v>190004010350000</v>
          </cell>
          <cell r="P528" t="str">
            <v/>
          </cell>
        </row>
        <row r="529">
          <cell r="A529">
            <v>8811571</v>
          </cell>
          <cell r="B529" t="str">
            <v>Roberto Carlos Kaydosi</v>
          </cell>
          <cell r="C529">
            <v>2</v>
          </cell>
          <cell r="D529" t="str">
            <v>M</v>
          </cell>
          <cell r="E529">
            <v>29913</v>
          </cell>
          <cell r="F529">
            <v>43</v>
          </cell>
          <cell r="G529">
            <v>958056064</v>
          </cell>
          <cell r="H529" t="str">
            <v>robertocarloskaydosi@hotmail.com</v>
          </cell>
          <cell r="I529">
            <v>44776</v>
          </cell>
          <cell r="M529" t="str">
            <v>DGEE-DESM-Divisão de Engenharia e Serviços de Manutenção</v>
          </cell>
          <cell r="N529" t="str">
            <v>SEME-AT-Assessoria Técnica</v>
          </cell>
          <cell r="P529" t="str">
            <v>Assessor II</v>
          </cell>
        </row>
        <row r="530">
          <cell r="A530">
            <v>7736231</v>
          </cell>
          <cell r="B530" t="str">
            <v>Roberto Carlos Quirino</v>
          </cell>
          <cell r="C530">
            <v>1</v>
          </cell>
          <cell r="D530" t="str">
            <v>M</v>
          </cell>
          <cell r="E530">
            <v>24725</v>
          </cell>
          <cell r="F530">
            <v>57</v>
          </cell>
          <cell r="G530">
            <v>950344869</v>
          </cell>
          <cell r="H530" t="str">
            <v>rcquirino48@gmail.com</v>
          </cell>
          <cell r="I530">
            <v>39616</v>
          </cell>
          <cell r="J530" t="str">
            <v>Analista de Informações, Cultura e Desporto NII</v>
          </cell>
          <cell r="K530" t="str">
            <v>Educação Física</v>
          </cell>
          <cell r="L530" t="str">
            <v>QDHS8</v>
          </cell>
          <cell r="M530" t="str">
            <v>DGEE-DEED-CEE Vicente Italo Feola</v>
          </cell>
          <cell r="N530" t="str">
            <v>DGEE-DEED-CEE Vicente Italo Feola</v>
          </cell>
          <cell r="O530">
            <v>190004010260000</v>
          </cell>
          <cell r="P530" t="str">
            <v/>
          </cell>
        </row>
        <row r="531">
          <cell r="A531">
            <v>4758978</v>
          </cell>
          <cell r="B531" t="str">
            <v>Roberto de Souza Ladeira</v>
          </cell>
          <cell r="C531">
            <v>2</v>
          </cell>
          <cell r="D531" t="str">
            <v>M</v>
          </cell>
          <cell r="E531">
            <v>20519</v>
          </cell>
          <cell r="F531">
            <v>69</v>
          </cell>
          <cell r="G531">
            <v>967464745</v>
          </cell>
          <cell r="H531" t="str">
            <v>rsladeira@gmail.com</v>
          </cell>
          <cell r="I531">
            <v>29644</v>
          </cell>
          <cell r="J531" t="str">
            <v>Assistente de Suporte Operacional NIII</v>
          </cell>
          <cell r="L531" t="str">
            <v>QB12</v>
          </cell>
          <cell r="M531" t="str">
            <v>DGEE-DEED-Centro de Esportes Radicais</v>
          </cell>
          <cell r="N531" t="str">
            <v>DGEE-DEED-Centro de Esportes Radicais</v>
          </cell>
          <cell r="O531">
            <v>190004010060000</v>
          </cell>
          <cell r="P531" t="str">
            <v/>
          </cell>
        </row>
        <row r="532">
          <cell r="A532">
            <v>5428386</v>
          </cell>
          <cell r="B532" t="str">
            <v>Roberto Fonseca Donnes</v>
          </cell>
          <cell r="C532">
            <v>2</v>
          </cell>
          <cell r="D532" t="str">
            <v>M</v>
          </cell>
          <cell r="E532">
            <v>23539</v>
          </cell>
          <cell r="F532">
            <v>60</v>
          </cell>
          <cell r="G532">
            <v>914142779</v>
          </cell>
          <cell r="H532" t="str">
            <v>robertodonnestiete@gmail.com</v>
          </cell>
          <cell r="I532">
            <v>33371</v>
          </cell>
          <cell r="J532" t="str">
            <v>Assistente de Suporte Operacional NII</v>
          </cell>
          <cell r="L532" t="str">
            <v>QB7</v>
          </cell>
          <cell r="M532" t="str">
            <v>DGEE-DEED-Centro Esportivo Tietê</v>
          </cell>
          <cell r="N532" t="str">
            <v>DGEE-DEED-Centro Esportivo Tietê</v>
          </cell>
          <cell r="O532">
            <v>190004010360000</v>
          </cell>
          <cell r="P532" t="str">
            <v/>
          </cell>
        </row>
        <row r="533">
          <cell r="A533">
            <v>6043038</v>
          </cell>
          <cell r="B533" t="str">
            <v>Roberto Marcelo Cruz Inoue</v>
          </cell>
          <cell r="C533">
            <v>1</v>
          </cell>
          <cell r="D533" t="str">
            <v>M</v>
          </cell>
          <cell r="E533">
            <v>22202</v>
          </cell>
          <cell r="F533">
            <v>64</v>
          </cell>
          <cell r="G533">
            <v>994621134</v>
          </cell>
          <cell r="H533" t="str">
            <v>roberto_inoue@hotmail.com</v>
          </cell>
          <cell r="I533">
            <v>32888</v>
          </cell>
          <cell r="J533" t="str">
            <v>Assistente Administrativo de Gestão NII</v>
          </cell>
          <cell r="L533" t="str">
            <v>QM12</v>
          </cell>
          <cell r="M533" t="str">
            <v>AFASTADO-TCMSP</v>
          </cell>
          <cell r="N533" t="str">
            <v>CAF-Coordenação de Administração e Finanças</v>
          </cell>
          <cell r="O533">
            <v>190005000000000</v>
          </cell>
          <cell r="P533" t="str">
            <v/>
          </cell>
        </row>
        <row r="534">
          <cell r="A534">
            <v>9384090</v>
          </cell>
          <cell r="B534" t="str">
            <v>Roberto Silveira Mellao</v>
          </cell>
          <cell r="C534">
            <v>1</v>
          </cell>
          <cell r="D534" t="str">
            <v>M</v>
          </cell>
          <cell r="E534">
            <v>23517</v>
          </cell>
          <cell r="F534">
            <v>60</v>
          </cell>
          <cell r="G534">
            <v>999854039</v>
          </cell>
          <cell r="H534" t="str">
            <v>roberto.mellao@outlook.com</v>
          </cell>
          <cell r="I534">
            <v>45372</v>
          </cell>
          <cell r="M534" t="str">
            <v>SEME-GAB-Assessoria de Comunicação Social-Imprensa</v>
          </cell>
          <cell r="N534" t="str">
            <v>DGPE-DGPEL-Divisão de Gestão de Políticas de Esporte e Lazer</v>
          </cell>
          <cell r="P534" t="str">
            <v>Diretor I</v>
          </cell>
        </row>
        <row r="535">
          <cell r="A535">
            <v>7364407</v>
          </cell>
          <cell r="B535" t="str">
            <v>Roberto Yokomizo</v>
          </cell>
          <cell r="C535">
            <v>2</v>
          </cell>
          <cell r="D535" t="str">
            <v>M</v>
          </cell>
          <cell r="E535">
            <v>23343</v>
          </cell>
          <cell r="F535">
            <v>61</v>
          </cell>
          <cell r="G535">
            <v>974569971</v>
          </cell>
          <cell r="H535" t="str">
            <v>yokomizoroberto@hotmail.com</v>
          </cell>
          <cell r="I535">
            <v>39302</v>
          </cell>
          <cell r="J535" t="str">
            <v>Analista de Informações, Cultura e Desporto NII</v>
          </cell>
          <cell r="K535" t="str">
            <v>Educação Física</v>
          </cell>
          <cell r="L535" t="str">
            <v>QDHS10</v>
          </cell>
          <cell r="M535" t="str">
            <v>DGEE-DEED-CEE Senador José Ermirio de Moraes</v>
          </cell>
          <cell r="N535" t="str">
            <v>DGEE-DEED-CEE Senador José Ermirio de Moraes</v>
          </cell>
          <cell r="O535">
            <v>190004010230000</v>
          </cell>
          <cell r="P535" t="str">
            <v/>
          </cell>
        </row>
        <row r="536">
          <cell r="A536">
            <v>6884971</v>
          </cell>
          <cell r="B536" t="str">
            <v>Robson Cesar de Souza</v>
          </cell>
          <cell r="C536">
            <v>2</v>
          </cell>
          <cell r="D536" t="str">
            <v>M</v>
          </cell>
          <cell r="E536">
            <v>25295</v>
          </cell>
          <cell r="F536">
            <v>56</v>
          </cell>
          <cell r="G536">
            <v>949940556</v>
          </cell>
          <cell r="H536" t="str">
            <v>robyson88@gmail.com</v>
          </cell>
          <cell r="I536">
            <v>38090</v>
          </cell>
          <cell r="J536" t="str">
            <v>Assistente de Suporte Operacional NI</v>
          </cell>
          <cell r="L536" t="str">
            <v>QB5</v>
          </cell>
          <cell r="M536" t="str">
            <v>DGEE-DEED-Centro Esp Rec e Educ do Trabalhador-CERET</v>
          </cell>
          <cell r="N536" t="str">
            <v>DGEE-DEED-Centro Esp Rec e Educ do Trabalhador-CERET</v>
          </cell>
          <cell r="O536">
            <v>190004050000000</v>
          </cell>
          <cell r="P536" t="str">
            <v/>
          </cell>
        </row>
        <row r="537">
          <cell r="A537">
            <v>6439098</v>
          </cell>
          <cell r="B537" t="str">
            <v>Rodolfo Alves Rodrigues</v>
          </cell>
          <cell r="C537">
            <v>1</v>
          </cell>
          <cell r="D537" t="str">
            <v>M</v>
          </cell>
          <cell r="E537">
            <v>25252</v>
          </cell>
          <cell r="F537">
            <v>56</v>
          </cell>
          <cell r="G537">
            <v>954919156</v>
          </cell>
          <cell r="H537" t="str">
            <v>rodolfoalves.rodrigues@hotmail.com</v>
          </cell>
          <cell r="I537">
            <v>33744</v>
          </cell>
          <cell r="J537" t="str">
            <v>Assistente de Suporte Operacional NIII</v>
          </cell>
          <cell r="L537" t="str">
            <v>QB12</v>
          </cell>
          <cell r="M537" t="str">
            <v>DGEE-DEED-CEL José de Anchieta</v>
          </cell>
          <cell r="N537" t="str">
            <v>DGEE-DEED-CEL José de Anchieta</v>
          </cell>
          <cell r="O537">
            <v>190004010320000</v>
          </cell>
          <cell r="P537" t="str">
            <v/>
          </cell>
        </row>
        <row r="538">
          <cell r="A538">
            <v>8075255</v>
          </cell>
          <cell r="B538" t="str">
            <v>Rodolfo Luiz Sampaio</v>
          </cell>
          <cell r="C538">
            <v>2</v>
          </cell>
          <cell r="D538" t="str">
            <v>M</v>
          </cell>
          <cell r="E538">
            <v>27501</v>
          </cell>
          <cell r="F538">
            <v>50</v>
          </cell>
          <cell r="G538">
            <v>981540217</v>
          </cell>
          <cell r="H538" t="str">
            <v>rodolfolsampaio@gmail.com</v>
          </cell>
          <cell r="I538">
            <v>45170</v>
          </cell>
          <cell r="J538" t="str">
            <v>Assistente de Suporte Operacional NI</v>
          </cell>
          <cell r="L538" t="str">
            <v>QB5</v>
          </cell>
          <cell r="M538" t="str">
            <v>DGEE-DEED-Balneário Princesa Isabel</v>
          </cell>
          <cell r="N538" t="str">
            <v>DGEE-DEED-Balneário Princesa Isabel</v>
          </cell>
          <cell r="O538">
            <v>190004010050000</v>
          </cell>
        </row>
        <row r="539">
          <cell r="A539">
            <v>8175322</v>
          </cell>
          <cell r="B539" t="str">
            <v>Rodrigo Garla Jorge</v>
          </cell>
          <cell r="C539">
            <v>1</v>
          </cell>
          <cell r="D539" t="str">
            <v>M</v>
          </cell>
          <cell r="E539">
            <v>32156</v>
          </cell>
          <cell r="F539">
            <v>37</v>
          </cell>
          <cell r="G539">
            <v>979597925</v>
          </cell>
          <cell r="H539" t="str">
            <v>rgjgarla@gmail.com</v>
          </cell>
          <cell r="I539">
            <v>44504</v>
          </cell>
          <cell r="J539" t="str">
            <v>Procurador do Município I</v>
          </cell>
          <cell r="L539" t="str">
            <v>PRM2C</v>
          </cell>
          <cell r="M539" t="str">
            <v>SEME-GAB-Assessoria Jurídica</v>
          </cell>
          <cell r="N539" t="str">
            <v>PGM - PROCURADORIA DO MUNICIPIO</v>
          </cell>
          <cell r="O539">
            <v>210000000000000</v>
          </cell>
          <cell r="P539" t="str">
            <v>Assessor Jurídico III</v>
          </cell>
        </row>
        <row r="540">
          <cell r="A540">
            <v>7569564</v>
          </cell>
          <cell r="B540" t="str">
            <v>Rodrigo Nuno Peiro Correia</v>
          </cell>
          <cell r="C540">
            <v>1</v>
          </cell>
          <cell r="D540" t="str">
            <v>M</v>
          </cell>
          <cell r="E540">
            <v>26037</v>
          </cell>
          <cell r="F540">
            <v>54</v>
          </cell>
          <cell r="G540">
            <v>991140530</v>
          </cell>
          <cell r="H540" t="str">
            <v>rodrigonpc@hotmail.com</v>
          </cell>
          <cell r="I540">
            <v>39295</v>
          </cell>
          <cell r="J540" t="str">
            <v>Analista de Informações, Cultura e Desporto NII</v>
          </cell>
          <cell r="K540" t="str">
            <v>Educação Física</v>
          </cell>
          <cell r="L540" t="str">
            <v>QDHS10</v>
          </cell>
          <cell r="M540" t="str">
            <v>DGEE-DEED-CEE Edson Arantes do Nascimento</v>
          </cell>
          <cell r="N540" t="str">
            <v>DGEE-DEED-CEE Edson Arantes do Nascimento</v>
          </cell>
          <cell r="O540">
            <v>190004010110000</v>
          </cell>
          <cell r="P540" t="str">
            <v/>
          </cell>
        </row>
        <row r="541">
          <cell r="A541">
            <v>8380244</v>
          </cell>
          <cell r="B541" t="str">
            <v>Rodrigo Silva Almeida</v>
          </cell>
          <cell r="C541">
            <v>3</v>
          </cell>
          <cell r="D541" t="str">
            <v>M</v>
          </cell>
          <cell r="E541">
            <v>35997</v>
          </cell>
          <cell r="F541">
            <v>26</v>
          </cell>
          <cell r="G541">
            <v>953627846</v>
          </cell>
          <cell r="H541" t="str">
            <v>rodrigosa@outlook.com.br</v>
          </cell>
          <cell r="I541">
            <v>44776</v>
          </cell>
          <cell r="M541" t="str">
            <v>CAF-DGP-Divisão de Gestão de Pessoas</v>
          </cell>
          <cell r="N541" t="str">
            <v>CAF-DGP-Divisão de Gestão de Pessoas</v>
          </cell>
          <cell r="P541" t="str">
            <v>Assessor III</v>
          </cell>
        </row>
        <row r="542">
          <cell r="A542">
            <v>6494820</v>
          </cell>
          <cell r="B542" t="str">
            <v>Rogerio Henrique Neves</v>
          </cell>
          <cell r="C542">
            <v>1</v>
          </cell>
          <cell r="D542" t="str">
            <v>M</v>
          </cell>
          <cell r="E542">
            <v>25329</v>
          </cell>
          <cell r="F542">
            <v>56</v>
          </cell>
          <cell r="G542">
            <v>945667550</v>
          </cell>
          <cell r="H542" t="str">
            <v>rogeriohenriqueneves@gmail.com</v>
          </cell>
          <cell r="I542">
            <v>33827</v>
          </cell>
          <cell r="J542" t="str">
            <v>Assistente de Suporte Operacional NIII</v>
          </cell>
          <cell r="L542" t="str">
            <v>QB12</v>
          </cell>
          <cell r="M542" t="str">
            <v>DGEE-DEED-CEE Mané Garrincha</v>
          </cell>
          <cell r="N542" t="str">
            <v>DGEE-DEED-CEE Mané Garrincha</v>
          </cell>
          <cell r="O542">
            <v>190004010170000</v>
          </cell>
          <cell r="P542" t="str">
            <v/>
          </cell>
        </row>
        <row r="543">
          <cell r="A543">
            <v>9470905</v>
          </cell>
          <cell r="B543" t="str">
            <v>Rogerio Lins Wanderley</v>
          </cell>
          <cell r="C543">
            <v>1</v>
          </cell>
          <cell r="D543" t="str">
            <v>M</v>
          </cell>
          <cell r="E543">
            <v>28726</v>
          </cell>
          <cell r="F543">
            <v>46</v>
          </cell>
          <cell r="G543">
            <v>972471919</v>
          </cell>
          <cell r="H543" t="str">
            <v>vivianecac14@gmail.com</v>
          </cell>
          <cell r="I543">
            <v>45658</v>
          </cell>
          <cell r="M543" t="str">
            <v>SECRETARIA MUNICIPAL DE ESPORTES E LAZER</v>
          </cell>
          <cell r="N543" t="str">
            <v>SECRETARIA MUNICIPAL DE ESPORTES E LAZER</v>
          </cell>
          <cell r="P543" t="str">
            <v>Secretário Municipal</v>
          </cell>
        </row>
        <row r="544">
          <cell r="A544">
            <v>8964394</v>
          </cell>
          <cell r="B544" t="str">
            <v>Rogerio Setsuo Kowata</v>
          </cell>
          <cell r="C544">
            <v>3</v>
          </cell>
          <cell r="D544" t="str">
            <v>M</v>
          </cell>
          <cell r="E544">
            <v>27578</v>
          </cell>
          <cell r="F544">
            <v>49</v>
          </cell>
          <cell r="G544">
            <v>954910839</v>
          </cell>
          <cell r="H544" t="str">
            <v>kowata.rogerio@hotmail.com</v>
          </cell>
          <cell r="I544">
            <v>45485</v>
          </cell>
          <cell r="M544" t="str">
            <v>DGPE-Depto de Gestão de Políticas e Programas de Esporte e Lazer</v>
          </cell>
          <cell r="N544" t="str">
            <v>CAF-DGP-Divisão de Gestão de Pessoas</v>
          </cell>
          <cell r="P544" t="str">
            <v>Assessor III</v>
          </cell>
        </row>
        <row r="545">
          <cell r="A545">
            <v>5948037</v>
          </cell>
          <cell r="B545" t="str">
            <v>Ronaldo Batista Mendonca</v>
          </cell>
          <cell r="C545">
            <v>2</v>
          </cell>
          <cell r="D545" t="str">
            <v>M</v>
          </cell>
          <cell r="E545">
            <v>25557</v>
          </cell>
          <cell r="F545">
            <v>55</v>
          </cell>
          <cell r="G545">
            <v>988551645</v>
          </cell>
          <cell r="H545" t="str">
            <v>ronaldomendonca147@gmail.com</v>
          </cell>
          <cell r="I545">
            <v>33716</v>
          </cell>
          <cell r="J545" t="str">
            <v>Assistente de Suporte Operacional NIII</v>
          </cell>
          <cell r="L545" t="str">
            <v>QB12</v>
          </cell>
          <cell r="M545" t="str">
            <v>DGEA-Departamento de Gestão do Esporte de Alto Rendimento</v>
          </cell>
          <cell r="N545" t="str">
            <v>DGEA-Departamento de Gestão do Esporte de Alto Rendimento</v>
          </cell>
          <cell r="O545">
            <v>190002000000000</v>
          </cell>
          <cell r="P545" t="str">
            <v/>
          </cell>
        </row>
        <row r="546">
          <cell r="A546">
            <v>8882401</v>
          </cell>
          <cell r="B546" t="str">
            <v>Ronaldo Santiago da Paz</v>
          </cell>
          <cell r="C546">
            <v>2</v>
          </cell>
          <cell r="D546" t="str">
            <v>M</v>
          </cell>
          <cell r="E546">
            <v>25014</v>
          </cell>
          <cell r="F546">
            <v>56</v>
          </cell>
          <cell r="G546">
            <v>982527113</v>
          </cell>
          <cell r="H546" t="str">
            <v>nanaogiba10@gmail.com</v>
          </cell>
          <cell r="I546">
            <v>44776</v>
          </cell>
          <cell r="M546" t="str">
            <v>DGEE-DEED-Ginasio Esportivo Darcy Reis</v>
          </cell>
          <cell r="N546" t="str">
            <v>DGEE-DEED-Ginasio Esportivo Darcy Reis</v>
          </cell>
          <cell r="P546" t="str">
            <v>Gestor de Equipamento Público</v>
          </cell>
        </row>
        <row r="547">
          <cell r="A547">
            <v>5182182</v>
          </cell>
          <cell r="B547" t="str">
            <v>Ronaldo Sorace</v>
          </cell>
          <cell r="C547">
            <v>2</v>
          </cell>
          <cell r="D547" t="str">
            <v>M</v>
          </cell>
          <cell r="E547">
            <v>21716</v>
          </cell>
          <cell r="F547">
            <v>65</v>
          </cell>
          <cell r="G547">
            <v>953342397</v>
          </cell>
          <cell r="H547" t="str">
            <v>ronaldo.sorace3@gmail.com</v>
          </cell>
          <cell r="I547">
            <v>33378</v>
          </cell>
          <cell r="J547" t="str">
            <v>Assistente de Suporte Operacional NIII</v>
          </cell>
          <cell r="L547" t="str">
            <v>QB12</v>
          </cell>
          <cell r="M547" t="str">
            <v>DGEE-DEED-Balneário Princesa Isabel</v>
          </cell>
          <cell r="N547" t="str">
            <v>DGEE-DEED-Balneário Princesa Isabel</v>
          </cell>
          <cell r="O547">
            <v>190004010050000</v>
          </cell>
          <cell r="P547" t="str">
            <v/>
          </cell>
        </row>
        <row r="548">
          <cell r="A548">
            <v>8860106</v>
          </cell>
          <cell r="B548" t="str">
            <v>Ronei Pereira Farias</v>
          </cell>
          <cell r="C548">
            <v>2</v>
          </cell>
          <cell r="D548" t="str">
            <v>M</v>
          </cell>
          <cell r="E548">
            <v>33067</v>
          </cell>
          <cell r="F548">
            <v>34</v>
          </cell>
          <cell r="G548">
            <v>965353188</v>
          </cell>
          <cell r="H548" t="str">
            <v>pereira.ronei@gmail.com</v>
          </cell>
          <cell r="I548">
            <v>44776</v>
          </cell>
          <cell r="M548" t="str">
            <v>SEME-Gabinete do Secretário</v>
          </cell>
          <cell r="N548" t="str">
            <v>DGEE-DEED-Divisão de Gestão de Equipamentos Esportivos Diretos</v>
          </cell>
          <cell r="P548" t="str">
            <v>Assessor II</v>
          </cell>
        </row>
        <row r="549">
          <cell r="A549">
            <v>8568537</v>
          </cell>
          <cell r="B549" t="str">
            <v>Roney da Cruz</v>
          </cell>
          <cell r="C549">
            <v>7</v>
          </cell>
          <cell r="D549" t="str">
            <v>M</v>
          </cell>
          <cell r="E549">
            <v>29605</v>
          </cell>
          <cell r="F549">
            <v>44</v>
          </cell>
          <cell r="G549">
            <v>961145213</v>
          </cell>
          <cell r="H549" t="str">
            <v>roneydacruz@hotmail.com</v>
          </cell>
          <cell r="I549">
            <v>44965</v>
          </cell>
          <cell r="M549" t="str">
            <v>DGEE-DEED-CEE Arthur Friedenreich</v>
          </cell>
          <cell r="N549" t="str">
            <v>DGEE-DEED-CEE Arthur Friedenreich</v>
          </cell>
          <cell r="P549" t="str">
            <v>Gestor de Equipamento Público</v>
          </cell>
        </row>
        <row r="550">
          <cell r="A550">
            <v>6399754</v>
          </cell>
          <cell r="B550" t="str">
            <v>Roque Ribeiro dos Santos</v>
          </cell>
          <cell r="C550">
            <v>1</v>
          </cell>
          <cell r="D550" t="str">
            <v>M</v>
          </cell>
          <cell r="E550">
            <v>19960</v>
          </cell>
          <cell r="F550">
            <v>70</v>
          </cell>
          <cell r="G550">
            <v>980946130</v>
          </cell>
          <cell r="H550" t="str">
            <v>roquepalmeiras@hotmail.com</v>
          </cell>
          <cell r="I550">
            <v>33709</v>
          </cell>
          <cell r="J550" t="str">
            <v>Assistente de Suporte Operacional NIII</v>
          </cell>
          <cell r="L550" t="str">
            <v>QB12</v>
          </cell>
          <cell r="M550" t="str">
            <v>CAF-DSI-Divisão de Suporte Interno-Frota</v>
          </cell>
          <cell r="N550" t="str">
            <v>CAF-DSI-Divisão de Suporte Interno</v>
          </cell>
          <cell r="O550">
            <v>190005060000000</v>
          </cell>
        </row>
        <row r="551">
          <cell r="A551">
            <v>8391963</v>
          </cell>
          <cell r="B551" t="str">
            <v>Rosana Alves Guedes</v>
          </cell>
          <cell r="C551">
            <v>6</v>
          </cell>
          <cell r="D551" t="str">
            <v>F</v>
          </cell>
          <cell r="E551">
            <v>26352</v>
          </cell>
          <cell r="F551">
            <v>53</v>
          </cell>
          <cell r="G551">
            <v>976037104</v>
          </cell>
          <cell r="H551" t="str">
            <v>rosanalvesguedes@hotmail.com</v>
          </cell>
          <cell r="I551">
            <v>44776</v>
          </cell>
          <cell r="M551" t="str">
            <v>DGEE-DEED-Balneário Carlos Joel Nelli</v>
          </cell>
          <cell r="N551" t="str">
            <v>DGEE-DEED-Balneário Carlos Joel Nelli</v>
          </cell>
          <cell r="P551" t="str">
            <v>Gestor de Equipamento Público</v>
          </cell>
        </row>
        <row r="552">
          <cell r="A552">
            <v>5402727</v>
          </cell>
          <cell r="B552" t="str">
            <v>Rosana Giacomazzi</v>
          </cell>
          <cell r="C552">
            <v>3</v>
          </cell>
          <cell r="D552" t="str">
            <v>F</v>
          </cell>
          <cell r="E552">
            <v>22103</v>
          </cell>
          <cell r="F552">
            <v>64</v>
          </cell>
          <cell r="G552">
            <v>947745693</v>
          </cell>
          <cell r="H552" t="str">
            <v>rosanagiacomazzi@hotmail.com</v>
          </cell>
          <cell r="I552">
            <v>33758</v>
          </cell>
          <cell r="J552" t="str">
            <v>Analista de Informações, Cultura e Desporto NIV</v>
          </cell>
          <cell r="K552" t="str">
            <v>Educação Física</v>
          </cell>
          <cell r="L552" t="str">
            <v>QDHS16</v>
          </cell>
          <cell r="M552" t="str">
            <v>DGEE-DEED-Centro Esp Rec e Educ do Trabalhador-CERET</v>
          </cell>
          <cell r="N552" t="str">
            <v>DGEE-DEED-Centro Esp Rec e Educ do Trabalhador-CERET</v>
          </cell>
          <cell r="O552">
            <v>190004050000000</v>
          </cell>
          <cell r="P552" t="str">
            <v/>
          </cell>
        </row>
        <row r="553">
          <cell r="A553">
            <v>8357544</v>
          </cell>
          <cell r="B553" t="str">
            <v>Rosana Rodrigues Schiavolin</v>
          </cell>
          <cell r="C553">
            <v>4</v>
          </cell>
          <cell r="D553" t="str">
            <v>F</v>
          </cell>
          <cell r="E553">
            <v>22769</v>
          </cell>
          <cell r="F553">
            <v>63</v>
          </cell>
          <cell r="G553">
            <v>953713053</v>
          </cell>
          <cell r="H553" t="str">
            <v>rosanaaschiavolin@hotmail.com</v>
          </cell>
          <cell r="I553">
            <v>45783</v>
          </cell>
          <cell r="M553" t="str">
            <v>DGEE-DEED-Mini Balneário Comandante Gastão Moutinho</v>
          </cell>
          <cell r="N553" t="str">
            <v>DGEE-DEED-Mini Balneário Comandante Gastão Moutinho</v>
          </cell>
          <cell r="P553" t="str">
            <v>Gestor de Equipamento Público</v>
          </cell>
        </row>
        <row r="554">
          <cell r="A554">
            <v>5851131</v>
          </cell>
          <cell r="B554" t="str">
            <v>Rosangela Aparecida Antunes</v>
          </cell>
          <cell r="C554">
            <v>2</v>
          </cell>
          <cell r="D554" t="str">
            <v>F</v>
          </cell>
          <cell r="E554">
            <v>22977</v>
          </cell>
          <cell r="F554">
            <v>62</v>
          </cell>
          <cell r="G554">
            <v>991457339</v>
          </cell>
          <cell r="H554" t="str">
            <v>antunes.dojo@hotmal.com</v>
          </cell>
          <cell r="I554">
            <v>32104</v>
          </cell>
          <cell r="J554" t="str">
            <v>Analista de Informações, Cultura e Desporto</v>
          </cell>
          <cell r="K554" t="str">
            <v>Educação Física</v>
          </cell>
          <cell r="L554" t="str">
            <v>QDHS</v>
          </cell>
          <cell r="M554" t="str">
            <v>DGEE-DEED-CEL André Vital Ribeiro Soares</v>
          </cell>
          <cell r="N554" t="str">
            <v>DGEE-DEED-CEL André Vital Ribeiro Soares</v>
          </cell>
          <cell r="O554">
            <v>190004010270000</v>
          </cell>
          <cell r="P554" t="str">
            <v/>
          </cell>
        </row>
        <row r="555">
          <cell r="A555">
            <v>5876711</v>
          </cell>
          <cell r="B555" t="str">
            <v>Rosangela Luengo Blanco Silva</v>
          </cell>
          <cell r="C555">
            <v>2</v>
          </cell>
          <cell r="D555" t="str">
            <v>F</v>
          </cell>
          <cell r="E555">
            <v>21339</v>
          </cell>
          <cell r="F555">
            <v>66</v>
          </cell>
          <cell r="G555">
            <v>980375163</v>
          </cell>
          <cell r="H555" t="str">
            <v>rosangela3silva@gmail.com</v>
          </cell>
          <cell r="I555">
            <v>33382</v>
          </cell>
          <cell r="J555" t="str">
            <v>Assistente de Suporte Operacional NII</v>
          </cell>
          <cell r="L555" t="str">
            <v>QB11</v>
          </cell>
          <cell r="M555" t="str">
            <v>DGEE-DEED-CEE Joerg Bruder</v>
          </cell>
          <cell r="N555" t="str">
            <v>DGEE-DEED-CEE Joerg Bruder</v>
          </cell>
          <cell r="O555">
            <v>190004010150000</v>
          </cell>
          <cell r="P555" t="str">
            <v/>
          </cell>
        </row>
        <row r="556">
          <cell r="A556">
            <v>6515282</v>
          </cell>
          <cell r="B556" t="str">
            <v>Rosangela Pieroni do Carmo</v>
          </cell>
          <cell r="C556">
            <v>1</v>
          </cell>
          <cell r="D556" t="str">
            <v>F</v>
          </cell>
          <cell r="E556">
            <v>25226</v>
          </cell>
          <cell r="F556">
            <v>56</v>
          </cell>
          <cell r="G556">
            <v>989041737</v>
          </cell>
          <cell r="H556" t="str">
            <v>rosangelapieroni52@hotmail.com</v>
          </cell>
          <cell r="I556">
            <v>33814</v>
          </cell>
          <cell r="J556" t="str">
            <v>Assistente de Suporte Operacional NIII</v>
          </cell>
          <cell r="L556" t="str">
            <v>QB12</v>
          </cell>
          <cell r="M556" t="str">
            <v>DGEE-DEED-CEE Aurélio Campos</v>
          </cell>
          <cell r="N556" t="str">
            <v>DGEE-DEED-CEE Aurélio Campos</v>
          </cell>
          <cell r="O556">
            <v>190004010090000</v>
          </cell>
          <cell r="P556" t="str">
            <v/>
          </cell>
        </row>
        <row r="557">
          <cell r="A557">
            <v>9367969</v>
          </cell>
          <cell r="B557" t="str">
            <v>Rosangela Santos Cavalcante</v>
          </cell>
          <cell r="C557">
            <v>1</v>
          </cell>
          <cell r="D557" t="str">
            <v>F</v>
          </cell>
          <cell r="E557">
            <v>27241</v>
          </cell>
          <cell r="F557">
            <v>50</v>
          </cell>
          <cell r="G557">
            <v>993273218</v>
          </cell>
          <cell r="H557" t="str">
            <v>rosangelasantoscavalcante@hotmail.com</v>
          </cell>
          <cell r="I557">
            <v>45342</v>
          </cell>
          <cell r="M557" t="str">
            <v>SEME-GAB-Assessoria de Comunicação Social-Imprensa</v>
          </cell>
          <cell r="N557" t="str">
            <v>CAF-Coordenação de Administração e Finanças</v>
          </cell>
          <cell r="P557" t="str">
            <v>Assessor II</v>
          </cell>
        </row>
        <row r="558">
          <cell r="A558">
            <v>5829267</v>
          </cell>
          <cell r="B558" t="str">
            <v>Roselane Dione Roccia</v>
          </cell>
          <cell r="C558">
            <v>3</v>
          </cell>
          <cell r="D558" t="str">
            <v>F</v>
          </cell>
          <cell r="E558">
            <v>20523</v>
          </cell>
          <cell r="F558">
            <v>69</v>
          </cell>
          <cell r="G558">
            <v>999155431</v>
          </cell>
          <cell r="H558" t="str">
            <v>ro_roccia@hotmail.com</v>
          </cell>
          <cell r="I558">
            <v>44749</v>
          </cell>
          <cell r="J558" t="str">
            <v>Assistente Administrativo de Gestão NI</v>
          </cell>
          <cell r="L558" t="str">
            <v>QM1</v>
          </cell>
          <cell r="M558" t="str">
            <v>SEME-GAB-Assessoria Jurídica</v>
          </cell>
          <cell r="N558" t="str">
            <v>SEME-GAB-Assessoria Jurídica</v>
          </cell>
          <cell r="O558">
            <v>190103000000000</v>
          </cell>
          <cell r="P558" t="str">
            <v>Assessor III</v>
          </cell>
        </row>
        <row r="559">
          <cell r="A559">
            <v>5849951</v>
          </cell>
          <cell r="B559" t="str">
            <v>Roseli Alcaras</v>
          </cell>
          <cell r="C559">
            <v>2</v>
          </cell>
          <cell r="D559" t="str">
            <v>F</v>
          </cell>
          <cell r="E559">
            <v>19305</v>
          </cell>
          <cell r="F559">
            <v>72</v>
          </cell>
          <cell r="G559">
            <v>981234719</v>
          </cell>
          <cell r="H559" t="str">
            <v>roselialcaras@gmail.com</v>
          </cell>
          <cell r="I559">
            <v>32841</v>
          </cell>
          <cell r="J559" t="str">
            <v>Assistente Administrativo de Gestão NII</v>
          </cell>
          <cell r="L559" t="str">
            <v>QM14</v>
          </cell>
          <cell r="M559" t="str">
            <v>DGPE-DGPEL-Corrida de Rua</v>
          </cell>
          <cell r="N559" t="str">
            <v>DGPE-Depto de Gestão de Políticas e Programas de Esporte e Lazer</v>
          </cell>
          <cell r="O559">
            <v>190001000000000</v>
          </cell>
          <cell r="P559" t="str">
            <v/>
          </cell>
        </row>
        <row r="560">
          <cell r="A560">
            <v>5791863</v>
          </cell>
          <cell r="B560" t="str">
            <v>Roseli Aparecida Jaime Castanhera</v>
          </cell>
          <cell r="C560">
            <v>5</v>
          </cell>
          <cell r="D560" t="str">
            <v>F</v>
          </cell>
          <cell r="E560">
            <v>22836</v>
          </cell>
          <cell r="F560">
            <v>62</v>
          </cell>
          <cell r="G560">
            <v>981864985</v>
          </cell>
          <cell r="H560" t="str">
            <v>roselicastanheira@bol.com.br</v>
          </cell>
          <cell r="I560">
            <v>44776</v>
          </cell>
          <cell r="M560" t="str">
            <v>DGEE-Departamento de Gestão de Equipamentos Esportivos</v>
          </cell>
          <cell r="N560" t="str">
            <v>DGEE-DEED-Divisão de Gestão de Equipamentos Esportivos Diretos</v>
          </cell>
          <cell r="P560" t="str">
            <v>Assessor II</v>
          </cell>
        </row>
        <row r="561">
          <cell r="A561">
            <v>8386668</v>
          </cell>
          <cell r="B561" t="str">
            <v>Roseli Geraldo</v>
          </cell>
          <cell r="C561">
            <v>5</v>
          </cell>
          <cell r="D561" t="str">
            <v>F</v>
          </cell>
          <cell r="E561">
            <v>25157</v>
          </cell>
          <cell r="F561">
            <v>56</v>
          </cell>
          <cell r="G561">
            <v>966458425</v>
          </cell>
          <cell r="H561" t="str">
            <v>rosegeraldo2@gmail.com</v>
          </cell>
          <cell r="I561">
            <v>45343</v>
          </cell>
          <cell r="M561" t="str">
            <v>SEME-Gabinete do Secretário</v>
          </cell>
          <cell r="N561" t="str">
            <v>SEME-AT-Assessoria Técnica</v>
          </cell>
          <cell r="P561" t="str">
            <v>Chefe de Assessoria I</v>
          </cell>
        </row>
        <row r="562">
          <cell r="A562">
            <v>6115250</v>
          </cell>
          <cell r="B562" t="str">
            <v>Rosely Barbosa Louzada Gimenes</v>
          </cell>
          <cell r="C562">
            <v>1</v>
          </cell>
          <cell r="D562" t="str">
            <v>F</v>
          </cell>
          <cell r="E562">
            <v>22950</v>
          </cell>
          <cell r="F562">
            <v>62</v>
          </cell>
          <cell r="G562">
            <v>992869256</v>
          </cell>
          <cell r="H562" t="str">
            <v>rgimenes@prefeitura.sp.gov.br</v>
          </cell>
          <cell r="I562">
            <v>33088</v>
          </cell>
          <cell r="J562" t="str">
            <v>Assistente Administrativo de Gestão NII</v>
          </cell>
          <cell r="L562" t="str">
            <v>QM14</v>
          </cell>
          <cell r="M562" t="str">
            <v>SEME-GAB-Assessoria de Comunicação Social-Imprensa</v>
          </cell>
          <cell r="N562" t="str">
            <v>SEME-Gabinete do Secretário</v>
          </cell>
          <cell r="O562">
            <v>190100000000000</v>
          </cell>
          <cell r="P562" t="str">
            <v/>
          </cell>
        </row>
        <row r="563">
          <cell r="A563">
            <v>9451684</v>
          </cell>
          <cell r="B563" t="str">
            <v>Rosenilda Gomes Pereira</v>
          </cell>
          <cell r="C563">
            <v>1</v>
          </cell>
          <cell r="D563" t="str">
            <v>F</v>
          </cell>
          <cell r="E563">
            <v>29868</v>
          </cell>
          <cell r="F563">
            <v>43</v>
          </cell>
          <cell r="G563">
            <v>960263232</v>
          </cell>
          <cell r="H563" t="str">
            <v>rogomes4521@gmail.com</v>
          </cell>
          <cell r="I563">
            <v>45617</v>
          </cell>
          <cell r="M563" t="str">
            <v>SEME-Gabinete do Secretário</v>
          </cell>
          <cell r="N563" t="str">
            <v>SEME-AT-Assessoria Técnica</v>
          </cell>
          <cell r="P563" t="str">
            <v>Assessor IV</v>
          </cell>
        </row>
        <row r="564">
          <cell r="A564">
            <v>8412740</v>
          </cell>
          <cell r="B564" t="str">
            <v>Rosimau Alves Rodrigues</v>
          </cell>
          <cell r="C564">
            <v>5</v>
          </cell>
          <cell r="D564" t="str">
            <v>M</v>
          </cell>
          <cell r="E564">
            <v>24750</v>
          </cell>
          <cell r="F564">
            <v>57</v>
          </cell>
          <cell r="G564">
            <v>980876795</v>
          </cell>
          <cell r="H564" t="str">
            <v>arosimau@gmail.com</v>
          </cell>
          <cell r="I564">
            <v>45155</v>
          </cell>
          <cell r="M564" t="str">
            <v>DGEE-DEED-CEL Perus</v>
          </cell>
          <cell r="N564" t="str">
            <v>DGPE-Depto de Gestão de Políticas e Programas de Esporte e Lazer</v>
          </cell>
          <cell r="P564" t="str">
            <v>Assessor I</v>
          </cell>
        </row>
        <row r="565">
          <cell r="A565">
            <v>7598491</v>
          </cell>
          <cell r="B565" t="str">
            <v>Rui Yudi Sato Pereira</v>
          </cell>
          <cell r="C565">
            <v>1</v>
          </cell>
          <cell r="D565" t="str">
            <v>M</v>
          </cell>
          <cell r="E565">
            <v>29018</v>
          </cell>
          <cell r="F565">
            <v>45</v>
          </cell>
          <cell r="G565">
            <v>987455516</v>
          </cell>
          <cell r="H565" t="str">
            <v>ruiyudisato@gmail.com</v>
          </cell>
          <cell r="I565">
            <v>39430</v>
          </cell>
          <cell r="J565" t="str">
            <v>Analista de Informações, Cultura e Desporto NII</v>
          </cell>
          <cell r="K565" t="str">
            <v>Educação Física</v>
          </cell>
          <cell r="L565" t="str">
            <v>QDHS10</v>
          </cell>
          <cell r="M565" t="str">
            <v>DGEE-DEED-Divisão de Gestão de Equipamentos Esportivos Diretos</v>
          </cell>
          <cell r="N565" t="str">
            <v>DGEE-DEED-Divisão de Gestão de Equipamentos Esportivos Diretos</v>
          </cell>
          <cell r="O565">
            <v>190004010000000</v>
          </cell>
          <cell r="P565" t="str">
            <v>Assessor II</v>
          </cell>
        </row>
        <row r="566">
          <cell r="A566">
            <v>5942535</v>
          </cell>
          <cell r="B566" t="str">
            <v>Salomao Macedo da Conceicao</v>
          </cell>
          <cell r="C566">
            <v>3</v>
          </cell>
          <cell r="D566" t="str">
            <v>M</v>
          </cell>
          <cell r="E566">
            <v>21626</v>
          </cell>
          <cell r="F566">
            <v>66</v>
          </cell>
          <cell r="G566">
            <v>981013309</v>
          </cell>
          <cell r="H566" t="str">
            <v>salomaomacedo@yahoo.com.br</v>
          </cell>
          <cell r="I566">
            <v>32322</v>
          </cell>
          <cell r="J566" t="str">
            <v>Analista de Saúde - Médico</v>
          </cell>
          <cell r="K566" t="str">
            <v>Cirurgia Geral</v>
          </cell>
          <cell r="L566" t="str">
            <v>QSA</v>
          </cell>
          <cell r="M566" t="str">
            <v>DGEE-DEED-CEE Joerg Bruder</v>
          </cell>
          <cell r="N566" t="str">
            <v>DGEE-DEED-CEE Joerg Bruder</v>
          </cell>
          <cell r="O566">
            <v>190004010150000</v>
          </cell>
          <cell r="P566" t="str">
            <v/>
          </cell>
        </row>
        <row r="567">
          <cell r="A567">
            <v>7557361</v>
          </cell>
          <cell r="B567" t="str">
            <v>Samara Rejane Seiler</v>
          </cell>
          <cell r="C567">
            <v>1</v>
          </cell>
          <cell r="D567" t="str">
            <v>F</v>
          </cell>
          <cell r="E567">
            <v>29582</v>
          </cell>
          <cell r="F567">
            <v>44</v>
          </cell>
          <cell r="G567">
            <v>950001822</v>
          </cell>
          <cell r="H567" t="str">
            <v>samararseiler@gmail.com</v>
          </cell>
          <cell r="I567">
            <v>39183</v>
          </cell>
          <cell r="J567" t="str">
            <v>Analista de Informações, Cultura e Desporto NII</v>
          </cell>
          <cell r="K567" t="str">
            <v>Educação Física</v>
          </cell>
          <cell r="L567" t="str">
            <v>QDHS9</v>
          </cell>
          <cell r="M567" t="str">
            <v>DGEE-DEED-CEE Riyuso Ogawa</v>
          </cell>
          <cell r="N567" t="str">
            <v>DGEE-DEED-CEE Riyuso Ogawa</v>
          </cell>
          <cell r="O567">
            <v>190004010200000</v>
          </cell>
          <cell r="P567" t="str">
            <v/>
          </cell>
        </row>
        <row r="568">
          <cell r="A568">
            <v>9123636</v>
          </cell>
          <cell r="B568" t="str">
            <v>Samuel Mateus Marcelino</v>
          </cell>
          <cell r="C568">
            <v>1</v>
          </cell>
          <cell r="D568" t="str">
            <v>M</v>
          </cell>
          <cell r="E568">
            <v>35147</v>
          </cell>
          <cell r="F568">
            <v>29</v>
          </cell>
          <cell r="G568">
            <v>963661579</v>
          </cell>
          <cell r="H568" t="str">
            <v>samuca.mateus@gmail.com</v>
          </cell>
          <cell r="I568">
            <v>44830</v>
          </cell>
          <cell r="J568" t="str">
            <v>Assistente Administrativo de Gestão NI</v>
          </cell>
          <cell r="L568" t="str">
            <v>QM1</v>
          </cell>
          <cell r="M568" t="str">
            <v>DGEE-DEED-CEL José Bonifácio</v>
          </cell>
          <cell r="N568" t="str">
            <v>DGEE-DEED-CEL José Bonifácio</v>
          </cell>
          <cell r="O568">
            <v>190004010310000</v>
          </cell>
          <cell r="P568" t="str">
            <v/>
          </cell>
        </row>
        <row r="569">
          <cell r="A569">
            <v>5946433</v>
          </cell>
          <cell r="B569" t="str">
            <v>Sandra Candida Ricardo</v>
          </cell>
          <cell r="C569">
            <v>2</v>
          </cell>
          <cell r="D569" t="str">
            <v>F</v>
          </cell>
          <cell r="E569">
            <v>24556</v>
          </cell>
          <cell r="F569">
            <v>58</v>
          </cell>
          <cell r="G569">
            <v>992069251</v>
          </cell>
          <cell r="H569" t="str">
            <v>sandracan1@hotmail.com</v>
          </cell>
          <cell r="I569">
            <v>33394</v>
          </cell>
          <cell r="J569" t="str">
            <v>Assistente de Suporte Operacional NII</v>
          </cell>
          <cell r="L569" t="str">
            <v>QB8</v>
          </cell>
          <cell r="M569" t="str">
            <v>DGEE-DEED-CEL Teotônio Vilela</v>
          </cell>
          <cell r="N569" t="str">
            <v>DGEE-DEED-CEL Teotônio Vilela</v>
          </cell>
          <cell r="O569">
            <v>190004010350000</v>
          </cell>
          <cell r="P569" t="str">
            <v/>
          </cell>
        </row>
        <row r="570">
          <cell r="A570">
            <v>9493514</v>
          </cell>
          <cell r="B570" t="str">
            <v>Sandra Ferreira da Silva Ruiz</v>
          </cell>
          <cell r="C570">
            <v>1</v>
          </cell>
          <cell r="D570" t="str">
            <v>F</v>
          </cell>
          <cell r="E570">
            <v>24196</v>
          </cell>
          <cell r="F570">
            <v>59</v>
          </cell>
          <cell r="G570">
            <v>971233929</v>
          </cell>
          <cell r="H570" t="str">
            <v>sandraferreiraruiz30@gmal.com</v>
          </cell>
          <cell r="I570">
            <v>45785</v>
          </cell>
          <cell r="M570" t="str">
            <v>DGEE-DEED-Centro Esportivo Tietê</v>
          </cell>
          <cell r="N570" t="str">
            <v>DGEE-DEED-Centro Esportivo Tietê</v>
          </cell>
          <cell r="P570" t="str">
            <v>Assessor I</v>
          </cell>
        </row>
        <row r="571">
          <cell r="A571">
            <v>7767412</v>
          </cell>
          <cell r="B571" t="str">
            <v>Sandra Marcia Batista</v>
          </cell>
          <cell r="C571">
            <v>7</v>
          </cell>
          <cell r="D571" t="str">
            <v>F</v>
          </cell>
          <cell r="E571">
            <v>28535</v>
          </cell>
          <cell r="F571">
            <v>47</v>
          </cell>
          <cell r="G571">
            <v>995146680</v>
          </cell>
          <cell r="H571" t="str">
            <v>marcia_sandra2004@ig.com.br</v>
          </cell>
          <cell r="I571">
            <v>44776</v>
          </cell>
          <cell r="M571" t="str">
            <v>DGEE-Departamento de Gestão de Equipamentos Esportivos</v>
          </cell>
          <cell r="N571" t="str">
            <v>DGEE-DEED-Mini Balneário Almirante Pedro de Frotin</v>
          </cell>
          <cell r="P571" t="str">
            <v>Gestor de Equipamento Público</v>
          </cell>
        </row>
        <row r="572">
          <cell r="A572">
            <v>6545041</v>
          </cell>
          <cell r="B572" t="str">
            <v>Sandra Maria Arruda de Souza</v>
          </cell>
          <cell r="C572">
            <v>1</v>
          </cell>
          <cell r="D572" t="str">
            <v>F</v>
          </cell>
          <cell r="E572">
            <v>21120</v>
          </cell>
          <cell r="F572">
            <v>67</v>
          </cell>
          <cell r="G572">
            <v>973151406</v>
          </cell>
          <cell r="H572" t="str">
            <v>sandraas27arruda@gmail.com</v>
          </cell>
          <cell r="I572">
            <v>45070</v>
          </cell>
          <cell r="J572" t="str">
            <v>Assistente de Suporte Operacional NIII</v>
          </cell>
          <cell r="L572" t="str">
            <v>QB12</v>
          </cell>
          <cell r="M572" t="str">
            <v>DGEE-DEED-Mini Balneário Antonio Carlos de Abreu Sodré</v>
          </cell>
          <cell r="N572" t="str">
            <v>SMSUB-CIDADE ADEMAR</v>
          </cell>
          <cell r="O572">
            <v>560002040100000</v>
          </cell>
          <cell r="P572" t="str">
            <v>Assessor I</v>
          </cell>
        </row>
        <row r="573">
          <cell r="A573">
            <v>6752055</v>
          </cell>
          <cell r="B573" t="str">
            <v>Sandra Maria Carvalho Gomes Cordeiro</v>
          </cell>
          <cell r="C573">
            <v>2</v>
          </cell>
          <cell r="D573" t="str">
            <v>F</v>
          </cell>
          <cell r="E573">
            <v>25237</v>
          </cell>
          <cell r="F573">
            <v>56</v>
          </cell>
          <cell r="G573">
            <v>942287553</v>
          </cell>
          <cell r="H573" t="str">
            <v>sandra_gomes_cordeiro@yahoo.com.br</v>
          </cell>
          <cell r="I573">
            <v>39413</v>
          </cell>
          <cell r="J573" t="str">
            <v>Analista de Informações, Cultura e Desporto NII</v>
          </cell>
          <cell r="K573" t="str">
            <v>Educação Física</v>
          </cell>
          <cell r="L573" t="str">
            <v>QDHS10</v>
          </cell>
          <cell r="M573" t="str">
            <v>DGEA-DGME-Divisão de Gestão das Modalidades Esportivas</v>
          </cell>
          <cell r="N573" t="str">
            <v>DGEA-Departamento de Gestão do Esporte de Alto Rendimento</v>
          </cell>
          <cell r="O573">
            <v>190002000000000</v>
          </cell>
          <cell r="P573" t="str">
            <v/>
          </cell>
        </row>
        <row r="574">
          <cell r="A574">
            <v>9300660</v>
          </cell>
          <cell r="B574" t="str">
            <v>Sandra Maria de Oliveira Rosa</v>
          </cell>
          <cell r="C574">
            <v>1</v>
          </cell>
          <cell r="D574" t="str">
            <v>F</v>
          </cell>
          <cell r="E574">
            <v>29113</v>
          </cell>
          <cell r="F574">
            <v>45</v>
          </cell>
          <cell r="G574">
            <v>997448283</v>
          </cell>
          <cell r="H574" t="str">
            <v>sandra.mrosa.ig@gmail.com</v>
          </cell>
          <cell r="I574">
            <v>45251</v>
          </cell>
          <cell r="J574" t="str">
            <v>Assistente Administrativo de Gestão NI</v>
          </cell>
          <cell r="L574" t="str">
            <v>QM1</v>
          </cell>
          <cell r="M574" t="str">
            <v>SEME-GAB-Assessoria Jurídica</v>
          </cell>
          <cell r="N574" t="str">
            <v>SEME-GAB-Assessoria Jurídica</v>
          </cell>
          <cell r="O574">
            <v>190103000000000</v>
          </cell>
        </row>
        <row r="575">
          <cell r="A575">
            <v>5797390</v>
          </cell>
          <cell r="B575" t="str">
            <v>Sandra Maria Leme da Silva</v>
          </cell>
          <cell r="C575">
            <v>3</v>
          </cell>
          <cell r="D575" t="str">
            <v>F</v>
          </cell>
          <cell r="E575">
            <v>22945</v>
          </cell>
          <cell r="F575">
            <v>62</v>
          </cell>
          <cell r="G575">
            <v>984808826</v>
          </cell>
          <cell r="H575" t="str">
            <v>sandra.m.leme.si@gmail.com</v>
          </cell>
          <cell r="I575">
            <v>32667</v>
          </cell>
          <cell r="J575" t="str">
            <v>Assistente Administrativo de Gestão NII</v>
          </cell>
          <cell r="L575" t="str">
            <v>QM15</v>
          </cell>
          <cell r="M575" t="str">
            <v>AFASTADO-TCMSP</v>
          </cell>
          <cell r="N575" t="str">
            <v xml:space="preserve">SECRETARIA MUNICIPAL DE ESPORTES E LAZER </v>
          </cell>
          <cell r="O575">
            <v>190000000000000</v>
          </cell>
          <cell r="P575" t="str">
            <v/>
          </cell>
        </row>
        <row r="576">
          <cell r="A576">
            <v>3181383</v>
          </cell>
          <cell r="B576" t="str">
            <v>Sandra Perez Rosa de Rezende</v>
          </cell>
          <cell r="C576">
            <v>1</v>
          </cell>
          <cell r="D576" t="str">
            <v>F</v>
          </cell>
          <cell r="E576">
            <v>21278</v>
          </cell>
          <cell r="F576">
            <v>67</v>
          </cell>
          <cell r="G576">
            <v>973222607</v>
          </cell>
          <cell r="H576" t="str">
            <v>sandraprezende2010@hotmail.com</v>
          </cell>
          <cell r="I576">
            <v>28731</v>
          </cell>
          <cell r="J576" t="str">
            <v>Assistente Administrativo de Gestão</v>
          </cell>
          <cell r="L576" t="str">
            <v>QMA</v>
          </cell>
          <cell r="M576" t="str">
            <v>DGPE-Depto de Gestão de Políticas e Programas de Esporte e Lazer</v>
          </cell>
          <cell r="N576" t="str">
            <v>DGPE-Depto de Gestão de Políticas e Programas de Esporte e Lazer</v>
          </cell>
          <cell r="O576">
            <v>190001000000000</v>
          </cell>
          <cell r="P576" t="str">
            <v/>
          </cell>
        </row>
        <row r="577">
          <cell r="A577">
            <v>8518238</v>
          </cell>
          <cell r="B577" t="str">
            <v>Sarah Martins dos Santos</v>
          </cell>
          <cell r="C577">
            <v>4</v>
          </cell>
          <cell r="D577" t="str">
            <v>F</v>
          </cell>
          <cell r="E577">
            <v>29459</v>
          </cell>
          <cell r="F577">
            <v>44</v>
          </cell>
          <cell r="G577">
            <v>982709021</v>
          </cell>
          <cell r="H577" t="str">
            <v>sarahkonor09@gmail.com</v>
          </cell>
          <cell r="I577">
            <v>45181</v>
          </cell>
          <cell r="M577" t="str">
            <v>DGEE-DEED-CEL Perus</v>
          </cell>
          <cell r="N577" t="str">
            <v>DGEE-Departamento de Gestão de Equipamentos Esportivos</v>
          </cell>
          <cell r="P577" t="str">
            <v>Assessor II</v>
          </cell>
        </row>
        <row r="578">
          <cell r="A578">
            <v>6264557</v>
          </cell>
          <cell r="B578" t="str">
            <v>Sebastiao Marciano da Silva</v>
          </cell>
          <cell r="C578">
            <v>1</v>
          </cell>
          <cell r="D578" t="str">
            <v>M</v>
          </cell>
          <cell r="E578">
            <v>19272</v>
          </cell>
          <cell r="F578">
            <v>72</v>
          </cell>
          <cell r="G578">
            <v>994095748</v>
          </cell>
          <cell r="H578" t="str">
            <v>sebastiaomarciano1952@gmail.com</v>
          </cell>
          <cell r="I578">
            <v>33392</v>
          </cell>
          <cell r="J578" t="str">
            <v>Assistente de Suporte Operacional NIII</v>
          </cell>
          <cell r="L578" t="str">
            <v>QB12</v>
          </cell>
          <cell r="M578" t="str">
            <v>DGEE-DESM-Divisão de Engenharia e Serviços de Manutenção</v>
          </cell>
          <cell r="N578" t="str">
            <v>DGEE-DESM-Divisão de Engenharia e Serviços de Manutenção</v>
          </cell>
          <cell r="O578">
            <v>190004030000000</v>
          </cell>
          <cell r="P578" t="str">
            <v/>
          </cell>
        </row>
        <row r="579">
          <cell r="A579">
            <v>9476733</v>
          </cell>
          <cell r="B579" t="str">
            <v>Selma Fernandes Silva</v>
          </cell>
          <cell r="C579">
            <v>1</v>
          </cell>
          <cell r="D579" t="str">
            <v>F</v>
          </cell>
          <cell r="E579">
            <v>21277</v>
          </cell>
          <cell r="F579">
            <v>67</v>
          </cell>
          <cell r="G579">
            <v>948395555</v>
          </cell>
          <cell r="H579" t="str">
            <v>selfernandes@gmail.com</v>
          </cell>
          <cell r="I579">
            <v>45705</v>
          </cell>
          <cell r="M579" t="str">
            <v>SEME-Gabinete do Secretário</v>
          </cell>
          <cell r="N579" t="str">
            <v>SEME-Gabinete do Secretário</v>
          </cell>
          <cell r="P579" t="str">
            <v>Assessor III</v>
          </cell>
        </row>
        <row r="580">
          <cell r="A580">
            <v>5477247</v>
          </cell>
          <cell r="B580" t="str">
            <v>Sergio Antonio Azarias Luiz</v>
          </cell>
          <cell r="C580">
            <v>2</v>
          </cell>
          <cell r="D580" t="str">
            <v>M</v>
          </cell>
          <cell r="E580">
            <v>21157</v>
          </cell>
          <cell r="F580">
            <v>67</v>
          </cell>
          <cell r="G580">
            <v>986797050</v>
          </cell>
          <cell r="H580" t="str">
            <v>sergiobeba03@gmail.com</v>
          </cell>
          <cell r="I580">
            <v>33415</v>
          </cell>
          <cell r="J580" t="str">
            <v>Assistente de Suporte Operacional NIII</v>
          </cell>
          <cell r="L580" t="str">
            <v>QB12</v>
          </cell>
          <cell r="M580" t="str">
            <v>DGEE-DEED-Mini Balneário Comandante Gastão Moutinho</v>
          </cell>
          <cell r="N580" t="str">
            <v>DGEE-DEED-Mini Balneário Comandante Gastão Moutinho</v>
          </cell>
          <cell r="O580">
            <v>190004010460000</v>
          </cell>
          <cell r="P580" t="str">
            <v/>
          </cell>
        </row>
        <row r="581">
          <cell r="A581">
            <v>5733448</v>
          </cell>
          <cell r="B581" t="str">
            <v>Sergio Augusto</v>
          </cell>
          <cell r="C581">
            <v>3</v>
          </cell>
          <cell r="D581" t="str">
            <v>M</v>
          </cell>
          <cell r="E581">
            <v>21683</v>
          </cell>
          <cell r="F581">
            <v>66</v>
          </cell>
          <cell r="G581">
            <v>974820324</v>
          </cell>
          <cell r="H581" t="str">
            <v>augusto2009sergio@gmail.com</v>
          </cell>
          <cell r="I581">
            <v>45070</v>
          </cell>
          <cell r="M581" t="str">
            <v>SEME-Gabinete do Secretário</v>
          </cell>
          <cell r="N581" t="str">
            <v>DGEE-DEED-Estádio Municipal Mie Nishi</v>
          </cell>
          <cell r="P581" t="str">
            <v>Assessor I</v>
          </cell>
        </row>
        <row r="582">
          <cell r="A582">
            <v>5899541</v>
          </cell>
          <cell r="B582" t="str">
            <v>Sergio Coraucci Pranchevicius</v>
          </cell>
          <cell r="C582">
            <v>2</v>
          </cell>
          <cell r="D582" t="str">
            <v>M</v>
          </cell>
          <cell r="E582">
            <v>21262</v>
          </cell>
          <cell r="F582">
            <v>67</v>
          </cell>
          <cell r="G582">
            <v>983155010</v>
          </cell>
          <cell r="H582" t="str">
            <v>pranchevicius@hotmail.com</v>
          </cell>
          <cell r="I582">
            <v>32262</v>
          </cell>
          <cell r="J582" t="str">
            <v>Analista de Informações, Cultura e Desporto</v>
          </cell>
          <cell r="K582" t="str">
            <v>Educação Física</v>
          </cell>
          <cell r="L582" t="str">
            <v>QDHS</v>
          </cell>
          <cell r="M582" t="str">
            <v>DGEE-DEED-Centro Esp Rec e Educ do Trabalhador-CERET</v>
          </cell>
          <cell r="N582" t="str">
            <v>DGEE-DEED-Centro Esp Rec e Educ do Trabalhador-CERET</v>
          </cell>
          <cell r="O582">
            <v>190004050000000</v>
          </cell>
          <cell r="P582" t="str">
            <v/>
          </cell>
        </row>
        <row r="583">
          <cell r="A583">
            <v>9478680</v>
          </cell>
          <cell r="B583" t="str">
            <v>Sergio Francomano</v>
          </cell>
          <cell r="C583">
            <v>1</v>
          </cell>
          <cell r="D583" t="str">
            <v>M</v>
          </cell>
          <cell r="E583">
            <v>23062</v>
          </cell>
          <cell r="F583">
            <v>62</v>
          </cell>
          <cell r="G583">
            <v>947237769</v>
          </cell>
          <cell r="H583" t="str">
            <v>sfrancomano309@gmail.com</v>
          </cell>
          <cell r="I583">
            <v>45721</v>
          </cell>
          <cell r="M583" t="str">
            <v>DGPE-Depto de Gestão de Políticas e Programas de Esporte e Lazer</v>
          </cell>
          <cell r="N583" t="str">
            <v>DGPE-Depto de Gestão de Políticas e Programas de Esporte e Lazer</v>
          </cell>
          <cell r="P583" t="str">
            <v>Assessor II</v>
          </cell>
        </row>
        <row r="584">
          <cell r="A584">
            <v>6428371</v>
          </cell>
          <cell r="B584" t="str">
            <v>Sergio Jose Mendes</v>
          </cell>
          <cell r="C584">
            <v>1</v>
          </cell>
          <cell r="D584" t="str">
            <v>M</v>
          </cell>
          <cell r="E584">
            <v>22618</v>
          </cell>
          <cell r="F584">
            <v>63</v>
          </cell>
          <cell r="G584">
            <v>984973055</v>
          </cell>
          <cell r="H584" t="str">
            <v>sergiojmendes990@gmail.com</v>
          </cell>
          <cell r="I584">
            <v>33700</v>
          </cell>
          <cell r="J584" t="str">
            <v>Assistente de Suporte Operacional NII</v>
          </cell>
          <cell r="L584" t="str">
            <v>QB7</v>
          </cell>
          <cell r="M584" t="str">
            <v>DGEE-DEED-CEE Alfredo Ignácio Trindade</v>
          </cell>
          <cell r="N584" t="str">
            <v>DGEE-DEED-CEE Thomaz Mazzoni</v>
          </cell>
          <cell r="O584">
            <v>190004010250000</v>
          </cell>
          <cell r="P584" t="str">
            <v/>
          </cell>
        </row>
        <row r="585">
          <cell r="A585">
            <v>6465749</v>
          </cell>
          <cell r="B585" t="str">
            <v>Sergio Luis de Paula Lima</v>
          </cell>
          <cell r="C585">
            <v>1</v>
          </cell>
          <cell r="D585" t="str">
            <v>M</v>
          </cell>
          <cell r="E585">
            <v>25131</v>
          </cell>
          <cell r="F585">
            <v>56</v>
          </cell>
          <cell r="G585">
            <v>972471104</v>
          </cell>
          <cell r="H585" t="str">
            <v>seratle@yahoo.com.br</v>
          </cell>
          <cell r="I585">
            <v>33791</v>
          </cell>
          <cell r="J585" t="str">
            <v>Assistente Administrativo de Gestão NII</v>
          </cell>
          <cell r="L585" t="str">
            <v>QM14</v>
          </cell>
          <cell r="M585" t="str">
            <v>DGEA-Departamento de Gestão do Esporte de Alto Rendimento</v>
          </cell>
          <cell r="N585" t="str">
            <v>DGEA-Departamento de Gestão do Esporte de Alto Rendimento</v>
          </cell>
          <cell r="O585">
            <v>190002000000000</v>
          </cell>
          <cell r="P585" t="str">
            <v/>
          </cell>
        </row>
        <row r="586">
          <cell r="A586">
            <v>6312152</v>
          </cell>
          <cell r="B586" t="str">
            <v>Sergio Oliveira Silva</v>
          </cell>
          <cell r="C586">
            <v>2</v>
          </cell>
          <cell r="D586" t="str">
            <v>M</v>
          </cell>
          <cell r="E586">
            <v>24011</v>
          </cell>
          <cell r="F586">
            <v>59</v>
          </cell>
          <cell r="G586">
            <v>947867238</v>
          </cell>
          <cell r="H586" t="str">
            <v>sergiosos13@hotmail.com</v>
          </cell>
          <cell r="I586">
            <v>33816</v>
          </cell>
          <cell r="J586" t="str">
            <v>Assistente de Suporte Operacional NIII</v>
          </cell>
          <cell r="L586" t="str">
            <v>QB12</v>
          </cell>
          <cell r="M586" t="str">
            <v>DGEE-DEED-CEE Mané Garrincha</v>
          </cell>
          <cell r="N586" t="str">
            <v>DGEE-DEED-CEE Mané Garrincha</v>
          </cell>
          <cell r="O586">
            <v>190004010170000</v>
          </cell>
          <cell r="P586" t="str">
            <v>Assessor I</v>
          </cell>
        </row>
        <row r="587">
          <cell r="A587">
            <v>8077517</v>
          </cell>
          <cell r="B587" t="str">
            <v>Sergio Pereira</v>
          </cell>
          <cell r="C587">
            <v>2</v>
          </cell>
          <cell r="D587" t="str">
            <v>M</v>
          </cell>
          <cell r="E587">
            <v>25212</v>
          </cell>
          <cell r="F587">
            <v>56</v>
          </cell>
          <cell r="G587">
            <v>941378023</v>
          </cell>
          <cell r="H587" t="str">
            <v>sergiofuneca@hotmail.com</v>
          </cell>
          <cell r="I587">
            <v>45170</v>
          </cell>
          <cell r="J587" t="str">
            <v>Assistente de Suporte Operacional NI</v>
          </cell>
          <cell r="L587" t="str">
            <v>QB5</v>
          </cell>
          <cell r="M587" t="str">
            <v>DGEE-DEED-CEE Oswaldo Brandão</v>
          </cell>
          <cell r="N587" t="str">
            <v>DGEE-DEED-CEE Oswaldo Brandão</v>
          </cell>
          <cell r="O587">
            <v>190004010180000</v>
          </cell>
        </row>
        <row r="588">
          <cell r="A588">
            <v>7621620</v>
          </cell>
          <cell r="B588" t="str">
            <v>Sergio Ricardo</v>
          </cell>
          <cell r="C588">
            <v>2</v>
          </cell>
          <cell r="D588" t="str">
            <v>M</v>
          </cell>
          <cell r="E588">
            <v>25630</v>
          </cell>
          <cell r="F588">
            <v>55</v>
          </cell>
          <cell r="G588">
            <v>952409733</v>
          </cell>
          <cell r="H588" t="str">
            <v>jrsergio.36.rock@hotmail.com</v>
          </cell>
          <cell r="I588">
            <v>45292</v>
          </cell>
          <cell r="J588" t="str">
            <v>Assistente de Suporte Operacional NII</v>
          </cell>
          <cell r="L588" t="str">
            <v>QB8</v>
          </cell>
          <cell r="M588" t="str">
            <v>DGEE-DEED-CEE Vicente Italo Feola</v>
          </cell>
          <cell r="N588" t="str">
            <v>DGEE-DEED-CEE Vicente Italo Feola</v>
          </cell>
          <cell r="O588">
            <v>190004010260000</v>
          </cell>
        </row>
        <row r="589">
          <cell r="A589">
            <v>7742878</v>
          </cell>
          <cell r="B589" t="str">
            <v>Sergio Ricardo Rodrigues de Campos</v>
          </cell>
          <cell r="C589">
            <v>1</v>
          </cell>
          <cell r="D589" t="str">
            <v>M</v>
          </cell>
          <cell r="E589">
            <v>25493</v>
          </cell>
          <cell r="F589">
            <v>55</v>
          </cell>
          <cell r="G589">
            <v>997774889</v>
          </cell>
          <cell r="H589" t="str">
            <v>servocampos@hotmail.com</v>
          </cell>
          <cell r="I589">
            <v>39643</v>
          </cell>
          <cell r="J589" t="str">
            <v>Analista de Informações, Cultura e Desporto NII</v>
          </cell>
          <cell r="K589" t="str">
            <v>Educação Física</v>
          </cell>
          <cell r="L589" t="str">
            <v>QDHS10</v>
          </cell>
          <cell r="M589" t="str">
            <v>DGEA-DGME-Divisão de Gestão das Modalidades Esportivas</v>
          </cell>
          <cell r="N589" t="str">
            <v>DGEA-Departamento de Gestão do Esporte de Alto Rendimento</v>
          </cell>
          <cell r="O589">
            <v>190002000000000</v>
          </cell>
          <cell r="P589" t="str">
            <v/>
          </cell>
        </row>
        <row r="590">
          <cell r="A590">
            <v>5333288</v>
          </cell>
          <cell r="B590" t="str">
            <v>Sergio Valerio Kindler</v>
          </cell>
          <cell r="C590">
            <v>3</v>
          </cell>
          <cell r="D590" t="str">
            <v>M</v>
          </cell>
          <cell r="E590">
            <v>24558</v>
          </cell>
          <cell r="F590">
            <v>58</v>
          </cell>
          <cell r="G590">
            <v>959074316</v>
          </cell>
          <cell r="H590" t="str">
            <v>sklinder@prefeitura.sp.gov.br</v>
          </cell>
          <cell r="I590">
            <v>33787</v>
          </cell>
          <cell r="J590" t="str">
            <v>Assistente de Suporte Operacional NIII</v>
          </cell>
          <cell r="L590" t="str">
            <v>QB12</v>
          </cell>
          <cell r="M590" t="str">
            <v>CAF-DEOF-Divisão de Execução Orçamentária e Financeira</v>
          </cell>
          <cell r="N590" t="str">
            <v>CAF-DEOF-Divisão de Execução Orçamentária e Financeira</v>
          </cell>
          <cell r="O590">
            <v>190005020000000</v>
          </cell>
          <cell r="P590" t="str">
            <v/>
          </cell>
        </row>
        <row r="591">
          <cell r="A591">
            <v>8587485</v>
          </cell>
          <cell r="B591" t="str">
            <v>Servio Silva Filho</v>
          </cell>
          <cell r="C591">
            <v>3</v>
          </cell>
          <cell r="D591" t="str">
            <v>M</v>
          </cell>
          <cell r="E591">
            <v>20644</v>
          </cell>
          <cell r="F591">
            <v>68</v>
          </cell>
          <cell r="G591">
            <v>947393927</v>
          </cell>
          <cell r="H591" t="str">
            <v>sservio481@gmail.com</v>
          </cell>
          <cell r="I591">
            <v>44776</v>
          </cell>
          <cell r="M591" t="str">
            <v>DGEE-DEED-Mini Balneário Comandante Garcia D'Avila</v>
          </cell>
          <cell r="N591" t="str">
            <v>DGEE-DEED-Divisão de Gestão de Equipamentos Esportivos Diretos</v>
          </cell>
          <cell r="P591" t="str">
            <v>Assessor II</v>
          </cell>
        </row>
        <row r="592">
          <cell r="A592">
            <v>5797489</v>
          </cell>
          <cell r="B592" t="str">
            <v>Sidnei Cardoso</v>
          </cell>
          <cell r="C592">
            <v>2</v>
          </cell>
          <cell r="D592" t="str">
            <v>M</v>
          </cell>
          <cell r="E592">
            <v>24572</v>
          </cell>
          <cell r="F592">
            <v>58</v>
          </cell>
          <cell r="G592">
            <v>954663460</v>
          </cell>
          <cell r="H592" t="str">
            <v>sidneicds@gmail.com</v>
          </cell>
          <cell r="I592">
            <v>33717</v>
          </cell>
          <cell r="J592" t="str">
            <v>Assistente Administrativo de Gestão NII</v>
          </cell>
          <cell r="L592" t="str">
            <v>QM14</v>
          </cell>
          <cell r="M592" t="str">
            <v>CAF-DCL-Divisão de Contratos e Licitações</v>
          </cell>
          <cell r="N592" t="str">
            <v>CAF-DSI-Divisão de Suporte Interno</v>
          </cell>
          <cell r="O592">
            <v>190005060000000</v>
          </cell>
          <cell r="P592" t="str">
            <v>Assessor I</v>
          </cell>
        </row>
        <row r="593">
          <cell r="A593">
            <v>5885361</v>
          </cell>
          <cell r="B593" t="str">
            <v>Sidney Gabriel Silva</v>
          </cell>
          <cell r="C593">
            <v>2</v>
          </cell>
          <cell r="D593" t="str">
            <v>M</v>
          </cell>
          <cell r="E593">
            <v>22807</v>
          </cell>
          <cell r="F593">
            <v>62</v>
          </cell>
          <cell r="G593">
            <v>979718764</v>
          </cell>
          <cell r="H593" t="str">
            <v>gabrielsidney699@gmail.com</v>
          </cell>
          <cell r="I593">
            <v>33926</v>
          </cell>
          <cell r="J593" t="str">
            <v>Assistente de Suporte Operacional NIII</v>
          </cell>
          <cell r="L593" t="str">
            <v>QB12</v>
          </cell>
          <cell r="M593" t="str">
            <v>CAF-DSI-Divisão de Suporte Interno-Protocolo</v>
          </cell>
          <cell r="N593" t="str">
            <v>CAF-DSI-Divisão de Suporte Interno</v>
          </cell>
          <cell r="O593">
            <v>190005060000000</v>
          </cell>
          <cell r="P593" t="str">
            <v/>
          </cell>
        </row>
        <row r="594">
          <cell r="A594">
            <v>8071756</v>
          </cell>
          <cell r="B594" t="str">
            <v>Sidney Marques de Brito</v>
          </cell>
          <cell r="C594">
            <v>5</v>
          </cell>
          <cell r="D594" t="str">
            <v>M</v>
          </cell>
          <cell r="E594">
            <v>26049</v>
          </cell>
          <cell r="F594">
            <v>54</v>
          </cell>
          <cell r="G594">
            <v>971500778</v>
          </cell>
          <cell r="H594" t="str">
            <v>neymb22000@gmail.com</v>
          </cell>
          <cell r="I594">
            <v>45698</v>
          </cell>
          <cell r="M594" t="str">
            <v>DGEE-Departamento de Gestão de Equipamentos Esportivos</v>
          </cell>
          <cell r="N594" t="str">
            <v>SEME-Gabinete do Secretário</v>
          </cell>
          <cell r="P594" t="str">
            <v>Assessor V</v>
          </cell>
        </row>
        <row r="595">
          <cell r="A595">
            <v>8266824</v>
          </cell>
          <cell r="B595" t="str">
            <v>Silvana da Silva Cruz</v>
          </cell>
          <cell r="C595">
            <v>1</v>
          </cell>
          <cell r="D595" t="str">
            <v>F</v>
          </cell>
          <cell r="E595">
            <v>33243</v>
          </cell>
          <cell r="F595">
            <v>34</v>
          </cell>
          <cell r="G595">
            <v>981038394</v>
          </cell>
          <cell r="H595" t="str">
            <v>sil_128lks@hotmail.com</v>
          </cell>
          <cell r="I595">
            <v>42373</v>
          </cell>
          <cell r="J595" t="str">
            <v>Analista de Assistência e Desenvolvimento Social NI</v>
          </cell>
          <cell r="K595" t="str">
            <v>Serviço Social</v>
          </cell>
          <cell r="L595" t="str">
            <v>QDHS5</v>
          </cell>
          <cell r="M595" t="str">
            <v>DGEA-DGRO-Divisão de Gestão da Rede Olímpica</v>
          </cell>
          <cell r="N595" t="str">
            <v>DGEA-DGME-Divisão de Gestão das Modalidades Esportivas</v>
          </cell>
          <cell r="O595">
            <v>190002010000000</v>
          </cell>
          <cell r="P595" t="str">
            <v>Assessor II</v>
          </cell>
        </row>
        <row r="596">
          <cell r="A596">
            <v>6548121</v>
          </cell>
          <cell r="B596" t="str">
            <v>Silvia Aparecida de Oliveira</v>
          </cell>
          <cell r="C596">
            <v>1</v>
          </cell>
          <cell r="D596" t="str">
            <v>F</v>
          </cell>
          <cell r="E596">
            <v>23671</v>
          </cell>
          <cell r="F596">
            <v>60</v>
          </cell>
          <cell r="G596">
            <v>991624644</v>
          </cell>
          <cell r="H596" t="str">
            <v>silvinhapoliveira2005@hotmail.com</v>
          </cell>
          <cell r="I596">
            <v>33995</v>
          </cell>
          <cell r="J596" t="str">
            <v>Auxiliar Desenvolvimento Infantil</v>
          </cell>
          <cell r="L596" t="str">
            <v>QPE08E</v>
          </cell>
          <cell r="M596" t="str">
            <v>DGEE-DEED-CEE Joerg Bruder</v>
          </cell>
          <cell r="N596" t="str">
            <v>DGEE-DEED-CEE Joerg Bruder</v>
          </cell>
          <cell r="O596">
            <v>190004010150000</v>
          </cell>
          <cell r="P596" t="str">
            <v/>
          </cell>
        </row>
        <row r="597">
          <cell r="A597">
            <v>5825458</v>
          </cell>
          <cell r="B597" t="str">
            <v>Silvia Conceicao de Oliveira Sabino</v>
          </cell>
          <cell r="C597">
            <v>2</v>
          </cell>
          <cell r="D597" t="str">
            <v>F</v>
          </cell>
          <cell r="E597">
            <v>24408</v>
          </cell>
          <cell r="F597">
            <v>58</v>
          </cell>
          <cell r="G597">
            <v>991192602</v>
          </cell>
          <cell r="H597" t="str">
            <v>siccasabino@gmail.com</v>
          </cell>
          <cell r="I597">
            <v>33408</v>
          </cell>
          <cell r="J597" t="str">
            <v>Assistente de Suporte Operacional NIII</v>
          </cell>
          <cell r="L597" t="str">
            <v>QB12</v>
          </cell>
          <cell r="M597" t="str">
            <v>CAF-DGP-Divisão de Gestão de Pessoas</v>
          </cell>
          <cell r="N597" t="str">
            <v>CAF-DGP-Divisão de Gestão de Pessoas</v>
          </cell>
          <cell r="O597">
            <v>190005070000000</v>
          </cell>
          <cell r="P597" t="str">
            <v/>
          </cell>
        </row>
        <row r="598">
          <cell r="A598">
            <v>8960798</v>
          </cell>
          <cell r="B598" t="str">
            <v>Silvia Garcia Pinto</v>
          </cell>
          <cell r="C598">
            <v>1</v>
          </cell>
          <cell r="D598" t="str">
            <v>F</v>
          </cell>
          <cell r="E598">
            <v>21074</v>
          </cell>
          <cell r="F598">
            <v>67</v>
          </cell>
          <cell r="G598">
            <v>986342600</v>
          </cell>
          <cell r="H598" t="str">
            <v>silvinhadloomdepp@gmail.com</v>
          </cell>
          <cell r="I598">
            <v>44690</v>
          </cell>
          <cell r="J598" t="str">
            <v>Assistente Administrativo de Gestão NI</v>
          </cell>
          <cell r="L598" t="str">
            <v>QM1</v>
          </cell>
          <cell r="M598" t="str">
            <v>DGEE-DEED-Mini Balneário Antonio Carlos de Abreu Sodré</v>
          </cell>
          <cell r="N598" t="str">
            <v>DGEE-DEED-Mini Balneário Antonio Carlos de Abreu Sodré</v>
          </cell>
          <cell r="O598">
            <v>190004010440000</v>
          </cell>
          <cell r="P598" t="str">
            <v/>
          </cell>
        </row>
        <row r="599">
          <cell r="A599">
            <v>7746831</v>
          </cell>
          <cell r="B599" t="str">
            <v>Silvia Vidor de Sousa Reis</v>
          </cell>
          <cell r="C599">
            <v>1</v>
          </cell>
          <cell r="D599" t="str">
            <v>F</v>
          </cell>
          <cell r="E599">
            <v>23039</v>
          </cell>
          <cell r="F599">
            <v>62</v>
          </cell>
          <cell r="G599">
            <v>985979495</v>
          </cell>
          <cell r="H599" t="str">
            <v>silvidor@gmail.com</v>
          </cell>
          <cell r="I599">
            <v>39639</v>
          </cell>
          <cell r="J599" t="str">
            <v>Analista de Informações, Cultura e Desporto NII</v>
          </cell>
          <cell r="K599" t="str">
            <v>Educação Física</v>
          </cell>
          <cell r="L599" t="str">
            <v>QDHS10</v>
          </cell>
          <cell r="M599" t="str">
            <v>DGEE-DEED-Balneário Mario Moraes</v>
          </cell>
          <cell r="N599" t="str">
            <v>DGEE-DEED-Balneário Mario Moraes</v>
          </cell>
          <cell r="O599">
            <v>190004010040000</v>
          </cell>
        </row>
        <row r="600">
          <cell r="A600">
            <v>5860300</v>
          </cell>
          <cell r="B600" t="str">
            <v>Simone de Guimaraes Santos</v>
          </cell>
          <cell r="C600">
            <v>2</v>
          </cell>
          <cell r="D600" t="str">
            <v>F</v>
          </cell>
          <cell r="E600">
            <v>21900</v>
          </cell>
          <cell r="F600">
            <v>65</v>
          </cell>
          <cell r="G600">
            <v>980214320</v>
          </cell>
          <cell r="H600" t="str">
            <v>simone.gui.santos@hotmail.com</v>
          </cell>
          <cell r="I600">
            <v>38232</v>
          </cell>
          <cell r="J600" t="str">
            <v>Analista de Informações, Cultura e Desporto NII</v>
          </cell>
          <cell r="K600" t="str">
            <v>Educação Física</v>
          </cell>
          <cell r="L600" t="str">
            <v>QDHS10</v>
          </cell>
          <cell r="M600" t="str">
            <v>DGEE-DEED-Estádio Municipal Jack Marin</v>
          </cell>
          <cell r="N600" t="str">
            <v>DGEE-Departamento de Gestão de Equipamentos Esportivos</v>
          </cell>
          <cell r="O600">
            <v>190004000000000</v>
          </cell>
          <cell r="P600" t="str">
            <v/>
          </cell>
        </row>
        <row r="601">
          <cell r="A601">
            <v>5670322</v>
          </cell>
          <cell r="B601" t="str">
            <v>Solange Maria Cerqueira de Souza Menzel</v>
          </cell>
          <cell r="C601">
            <v>3</v>
          </cell>
          <cell r="D601" t="str">
            <v>F</v>
          </cell>
          <cell r="E601">
            <v>23867</v>
          </cell>
          <cell r="F601">
            <v>60</v>
          </cell>
          <cell r="G601">
            <v>992327189</v>
          </cell>
          <cell r="H601" t="str">
            <v>solangemenzel@gmail.com</v>
          </cell>
          <cell r="I601">
            <v>39092</v>
          </cell>
          <cell r="J601" t="str">
            <v>Analista de Informações, Cultura e Desporto NII</v>
          </cell>
          <cell r="K601" t="str">
            <v>Educação Física</v>
          </cell>
          <cell r="L601" t="str">
            <v>QDHS10</v>
          </cell>
          <cell r="M601" t="str">
            <v>DGEE-DEED-CEE Solange Nunes Bibas</v>
          </cell>
          <cell r="N601" t="str">
            <v>DGEE-DEED-CEE Solange Nunes Bibas</v>
          </cell>
          <cell r="O601">
            <v>190004010240000</v>
          </cell>
          <cell r="P601" t="str">
            <v/>
          </cell>
        </row>
        <row r="602">
          <cell r="A602">
            <v>9401601</v>
          </cell>
          <cell r="B602" t="str">
            <v>Solange Nunes de Deus</v>
          </cell>
          <cell r="C602">
            <v>1</v>
          </cell>
          <cell r="D602" t="str">
            <v>F</v>
          </cell>
          <cell r="E602">
            <v>22859</v>
          </cell>
          <cell r="F602">
            <v>62</v>
          </cell>
          <cell r="G602">
            <v>983002434</v>
          </cell>
          <cell r="H602" t="str">
            <v>solmediacomunicacao@gmail.com</v>
          </cell>
          <cell r="I602">
            <v>45420</v>
          </cell>
          <cell r="M602" t="str">
            <v>DGEE-DEED-CEL José de Anchieta</v>
          </cell>
          <cell r="N602" t="str">
            <v>DGEE-DEED-CEL José de Anchieta</v>
          </cell>
          <cell r="P602" t="str">
            <v>Gestor de Equipamento Público</v>
          </cell>
        </row>
        <row r="603">
          <cell r="A603">
            <v>5097088</v>
          </cell>
          <cell r="B603" t="str">
            <v>Sonia Maria Pereira de Souza Santos</v>
          </cell>
          <cell r="C603">
            <v>1</v>
          </cell>
          <cell r="D603" t="str">
            <v>F</v>
          </cell>
          <cell r="E603">
            <v>22545</v>
          </cell>
          <cell r="F603">
            <v>63</v>
          </cell>
          <cell r="G603">
            <v>949795701</v>
          </cell>
          <cell r="H603" t="str">
            <v>smpsantos@prefeitura.sp.gov.br</v>
          </cell>
          <cell r="I603">
            <v>29670</v>
          </cell>
          <cell r="J603" t="str">
            <v>Assistente Administrativo de Gestão</v>
          </cell>
          <cell r="L603" t="str">
            <v>QMA</v>
          </cell>
          <cell r="M603" t="str">
            <v>DGEE-DEED-CEE Oswaldo Brandão</v>
          </cell>
          <cell r="N603" t="str">
            <v>DGEE-DEED-CEE Oswaldo Brandão</v>
          </cell>
          <cell r="O603">
            <v>190004010180000</v>
          </cell>
          <cell r="P603" t="str">
            <v/>
          </cell>
        </row>
        <row r="604">
          <cell r="A604">
            <v>6336035</v>
          </cell>
          <cell r="B604" t="str">
            <v>Soraia Calderon Fiorotti</v>
          </cell>
          <cell r="C604">
            <v>1</v>
          </cell>
          <cell r="D604" t="str">
            <v>F</v>
          </cell>
          <cell r="E604">
            <v>22938</v>
          </cell>
          <cell r="F604">
            <v>62</v>
          </cell>
          <cell r="G604">
            <v>991788492</v>
          </cell>
          <cell r="H604" t="str">
            <v>soraia_fiorotti@yahoo.com.br</v>
          </cell>
          <cell r="I604">
            <v>33584</v>
          </cell>
          <cell r="J604" t="str">
            <v>Assistente Administrativo de Gestão NII</v>
          </cell>
          <cell r="L604" t="str">
            <v>QM14</v>
          </cell>
          <cell r="M604" t="str">
            <v>AFASTADO-TCMSP</v>
          </cell>
          <cell r="N604" t="str">
            <v>CAF-DGP-Divisão de Gestão de Pessoas</v>
          </cell>
          <cell r="O604">
            <v>190005070000000</v>
          </cell>
          <cell r="P604" t="str">
            <v/>
          </cell>
        </row>
        <row r="605">
          <cell r="A605">
            <v>7569611</v>
          </cell>
          <cell r="B605" t="str">
            <v>Soraia de Camargo Oliva Boccia</v>
          </cell>
          <cell r="C605">
            <v>1</v>
          </cell>
          <cell r="D605" t="str">
            <v>F</v>
          </cell>
          <cell r="E605">
            <v>23542</v>
          </cell>
          <cell r="F605">
            <v>60</v>
          </cell>
          <cell r="G605">
            <v>989655577</v>
          </cell>
          <cell r="H605" t="str">
            <v>soraia_boccia@hotmail.com</v>
          </cell>
          <cell r="I605">
            <v>39295</v>
          </cell>
          <cell r="J605" t="str">
            <v>Analista de Informações, Cultura e Desporto NII</v>
          </cell>
          <cell r="K605" t="str">
            <v>Educação Física</v>
          </cell>
          <cell r="L605" t="str">
            <v>QDHS9</v>
          </cell>
          <cell r="M605" t="str">
            <v>DGEE-DEED-CEE Solange Nunes Bibas</v>
          </cell>
          <cell r="N605" t="str">
            <v>DGEE-DEED-CEE Solange Nunes Bibas</v>
          </cell>
          <cell r="O605">
            <v>190004010240000</v>
          </cell>
          <cell r="P605" t="str">
            <v/>
          </cell>
        </row>
        <row r="606">
          <cell r="A606">
            <v>7569840</v>
          </cell>
          <cell r="B606" t="str">
            <v>Soraia Fernandes Martins</v>
          </cell>
          <cell r="C606">
            <v>1</v>
          </cell>
          <cell r="D606" t="str">
            <v>F</v>
          </cell>
          <cell r="E606">
            <v>26320</v>
          </cell>
          <cell r="F606">
            <v>53</v>
          </cell>
          <cell r="G606">
            <v>980559275</v>
          </cell>
          <cell r="H606" t="str">
            <v>sodeavalon@gmail.com</v>
          </cell>
          <cell r="I606">
            <v>39300</v>
          </cell>
          <cell r="J606" t="str">
            <v>Analista de Informações, Cultura e Desporto NII</v>
          </cell>
          <cell r="K606" t="str">
            <v>Educação Física</v>
          </cell>
          <cell r="L606" t="str">
            <v>QDHS9</v>
          </cell>
          <cell r="M606" t="str">
            <v>DGPE-DGPP-Divisão de Gestão de Programas e Projetos</v>
          </cell>
          <cell r="N606" t="str">
            <v>DGPE-Depto de Gestão de Políticas e Programas de Esporte e Lazer</v>
          </cell>
          <cell r="O606">
            <v>190001000000000</v>
          </cell>
          <cell r="P606" t="str">
            <v>Assessor II</v>
          </cell>
        </row>
        <row r="607">
          <cell r="A607">
            <v>9123997</v>
          </cell>
          <cell r="B607" t="str">
            <v>Tabata Vieira de Souza</v>
          </cell>
          <cell r="C607">
            <v>1</v>
          </cell>
          <cell r="D607" t="str">
            <v>F</v>
          </cell>
          <cell r="E607">
            <v>30252</v>
          </cell>
          <cell r="F607">
            <v>42</v>
          </cell>
          <cell r="G607">
            <v>973876055</v>
          </cell>
          <cell r="H607" t="str">
            <v>tabatavs@gmail.com</v>
          </cell>
          <cell r="I607">
            <v>44886</v>
          </cell>
          <cell r="J607" t="str">
            <v>Assistente Administrativo de Gestão NI</v>
          </cell>
          <cell r="L607" t="str">
            <v>QM1</v>
          </cell>
          <cell r="M607" t="str">
            <v>DGEE-DEED-Centro de Esportes Radicais</v>
          </cell>
          <cell r="N607" t="str">
            <v>DGEE-DEED-Centro de Esportes Radicais</v>
          </cell>
          <cell r="O607">
            <v>190004010060000</v>
          </cell>
        </row>
        <row r="608">
          <cell r="A608">
            <v>7568657</v>
          </cell>
          <cell r="B608" t="str">
            <v>Tania Machado Diniz</v>
          </cell>
          <cell r="C608">
            <v>1</v>
          </cell>
          <cell r="D608" t="str">
            <v>F</v>
          </cell>
          <cell r="E608">
            <v>28261</v>
          </cell>
          <cell r="F608">
            <v>48</v>
          </cell>
          <cell r="G608">
            <v>995638544</v>
          </cell>
          <cell r="H608" t="str">
            <v>taniadnz@hotmail.com</v>
          </cell>
          <cell r="I608">
            <v>39286</v>
          </cell>
          <cell r="J608" t="str">
            <v>Analista de Informações, Cultura e Desporto NII</v>
          </cell>
          <cell r="K608" t="str">
            <v>Educação Física</v>
          </cell>
          <cell r="L608" t="str">
            <v>QDHS9</v>
          </cell>
          <cell r="M608" t="str">
            <v>DGEE-DEED-Mini Balneário Antonio Carlos de Abreu Sodré</v>
          </cell>
          <cell r="N608" t="str">
            <v>DGEE-DEED-Mini Balneário Antonio Carlos de Abreu Sodré</v>
          </cell>
          <cell r="O608">
            <v>190004010440000</v>
          </cell>
          <cell r="P608" t="str">
            <v/>
          </cell>
        </row>
        <row r="609">
          <cell r="A609">
            <v>5091225</v>
          </cell>
          <cell r="B609" t="str">
            <v>Tania Soriano Lopes</v>
          </cell>
          <cell r="C609">
            <v>2</v>
          </cell>
          <cell r="D609" t="str">
            <v>F</v>
          </cell>
          <cell r="E609">
            <v>19525</v>
          </cell>
          <cell r="F609">
            <v>71</v>
          </cell>
          <cell r="G609">
            <v>985472687</v>
          </cell>
          <cell r="H609" t="str">
            <v>saudets@gmail.com</v>
          </cell>
          <cell r="I609">
            <v>31180</v>
          </cell>
          <cell r="J609" t="str">
            <v>Analista de Saúde - Médico NIV</v>
          </cell>
          <cell r="K609" t="str">
            <v>Pediatria</v>
          </cell>
          <cell r="L609" t="str">
            <v>ANSM17</v>
          </cell>
          <cell r="M609" t="str">
            <v>DGEE-DEED-Balneário Jalisco</v>
          </cell>
          <cell r="N609" t="str">
            <v>DGEE-DEED-Balneário Jalisco</v>
          </cell>
          <cell r="O609">
            <v>190004010030000</v>
          </cell>
          <cell r="P609" t="str">
            <v/>
          </cell>
        </row>
        <row r="610">
          <cell r="A610">
            <v>9493492</v>
          </cell>
          <cell r="B610" t="str">
            <v>Tatiana Souza Messeder</v>
          </cell>
          <cell r="C610">
            <v>1</v>
          </cell>
          <cell r="D610" t="str">
            <v>F</v>
          </cell>
          <cell r="E610">
            <v>30428</v>
          </cell>
          <cell r="F610">
            <v>42</v>
          </cell>
          <cell r="G610">
            <v>985542728</v>
          </cell>
          <cell r="H610" t="str">
            <v>tatianamesseder@gmail.com</v>
          </cell>
          <cell r="I610">
            <v>45784</v>
          </cell>
          <cell r="M610" t="str">
            <v>DGEE-DEED-Centro Esportivo Tietê</v>
          </cell>
          <cell r="N610" t="str">
            <v>DGEE-DEED-Balneário Geraldo Alonso</v>
          </cell>
          <cell r="O610">
            <v>190004010020000</v>
          </cell>
          <cell r="P610" t="str">
            <v>Gestor de Equipamento Público</v>
          </cell>
        </row>
        <row r="611">
          <cell r="A611">
            <v>7797419</v>
          </cell>
          <cell r="B611" t="str">
            <v>Tatiane Lopes Vicente</v>
          </cell>
          <cell r="C611">
            <v>1</v>
          </cell>
          <cell r="D611" t="str">
            <v>F</v>
          </cell>
          <cell r="E611">
            <v>29521</v>
          </cell>
          <cell r="F611">
            <v>44</v>
          </cell>
          <cell r="G611">
            <v>993491488</v>
          </cell>
          <cell r="H611" t="str">
            <v>tati_lopes10@yahoo.com.br</v>
          </cell>
          <cell r="I611">
            <v>39909</v>
          </cell>
          <cell r="J611" t="str">
            <v>Analista de Informações, Cultura e Desporto NII</v>
          </cell>
          <cell r="K611" t="str">
            <v>Educação Física</v>
          </cell>
          <cell r="L611" t="str">
            <v>QDHS8</v>
          </cell>
          <cell r="M611" t="str">
            <v>DGEE-DEED-Centro Esportivo Tietê</v>
          </cell>
          <cell r="N611" t="str">
            <v>DGEE-DEED-Centro Esportivo Tietê</v>
          </cell>
          <cell r="O611">
            <v>190004010360000</v>
          </cell>
          <cell r="P611" t="str">
            <v/>
          </cell>
        </row>
        <row r="612">
          <cell r="A612">
            <v>7415958</v>
          </cell>
          <cell r="B612" t="str">
            <v>Teresinha Silva do Amaral Silva</v>
          </cell>
          <cell r="C612">
            <v>1</v>
          </cell>
          <cell r="D612" t="str">
            <v>F</v>
          </cell>
          <cell r="E612">
            <v>24087</v>
          </cell>
          <cell r="F612">
            <v>59</v>
          </cell>
          <cell r="G612">
            <v>951971104</v>
          </cell>
          <cell r="H612" t="str">
            <v>mariateresa1936@hotmail.com</v>
          </cell>
          <cell r="I612">
            <v>38076</v>
          </cell>
          <cell r="J612" t="str">
            <v>Assistente de Suporte Operacional NII</v>
          </cell>
          <cell r="L612" t="str">
            <v>QB10</v>
          </cell>
          <cell r="M612" t="str">
            <v>DGEE-DEED-Mini Balneário Antonio Carlos de Abreu Sodré</v>
          </cell>
          <cell r="N612" t="str">
            <v>DGEE-DEED-Mini Balneário Antonio Carlos de Abreu Sodré</v>
          </cell>
          <cell r="O612">
            <v>190004010440000</v>
          </cell>
          <cell r="P612" t="str">
            <v/>
          </cell>
        </row>
        <row r="613">
          <cell r="A613">
            <v>7742177</v>
          </cell>
          <cell r="B613" t="str">
            <v>Thais Pacheco Villas Boas</v>
          </cell>
          <cell r="C613">
            <v>3</v>
          </cell>
          <cell r="D613" t="str">
            <v>F</v>
          </cell>
          <cell r="E613">
            <v>32480</v>
          </cell>
          <cell r="F613">
            <v>36</v>
          </cell>
          <cell r="G613">
            <v>981395322</v>
          </cell>
          <cell r="H613" t="str">
            <v>thata_pacheco88@hotmail.com</v>
          </cell>
          <cell r="I613">
            <v>45243</v>
          </cell>
          <cell r="J613" t="str">
            <v>Assistente Administrativo de Gestão NI</v>
          </cell>
          <cell r="L613" t="str">
            <v>QM1</v>
          </cell>
          <cell r="M613" t="str">
            <v>CAF-DCL-Divisão de Contratos e Licitações</v>
          </cell>
          <cell r="N613" t="str">
            <v>CAF-DCL-Divisão de Contratos e Licitações</v>
          </cell>
          <cell r="O613">
            <v>190005040000000</v>
          </cell>
          <cell r="P613" t="str">
            <v/>
          </cell>
        </row>
        <row r="614">
          <cell r="A614">
            <v>8127174</v>
          </cell>
          <cell r="B614" t="str">
            <v>Thais Tomazelli Remedi</v>
          </cell>
          <cell r="C614">
            <v>6</v>
          </cell>
          <cell r="D614" t="str">
            <v>F</v>
          </cell>
          <cell r="E614">
            <v>31609</v>
          </cell>
          <cell r="F614">
            <v>38</v>
          </cell>
          <cell r="G614">
            <v>940229095</v>
          </cell>
          <cell r="H614" t="str">
            <v>thaistr@hotmail.com</v>
          </cell>
          <cell r="I614">
            <v>45342</v>
          </cell>
          <cell r="M614" t="str">
            <v>DGEE-DEED-CEE Edson Arantes do Nascimento</v>
          </cell>
          <cell r="N614" t="str">
            <v>DGEE-DEED-CEE Edson Arantes do Nascimento</v>
          </cell>
          <cell r="P614" t="str">
            <v>Gestor de Equipamento Público</v>
          </cell>
        </row>
        <row r="615">
          <cell r="A615">
            <v>8786887</v>
          </cell>
          <cell r="B615" t="str">
            <v>Thiago de Barros Carneiro</v>
          </cell>
          <cell r="C615">
            <v>2</v>
          </cell>
          <cell r="D615" t="str">
            <v>M</v>
          </cell>
          <cell r="E615">
            <v>33562</v>
          </cell>
          <cell r="F615">
            <v>33</v>
          </cell>
          <cell r="G615">
            <v>972189131</v>
          </cell>
          <cell r="H615" t="str">
            <v>tbc201191@gmail.com</v>
          </cell>
          <cell r="I615">
            <v>44776</v>
          </cell>
          <cell r="M615" t="str">
            <v>SEME-GAB-Assessoria de Comunicação Social-Imprensa</v>
          </cell>
          <cell r="N615" t="str">
            <v>SEME-AT-Assessoria Técnica</v>
          </cell>
          <cell r="P615" t="str">
            <v>Assessor II</v>
          </cell>
        </row>
        <row r="616">
          <cell r="A616">
            <v>9207015</v>
          </cell>
          <cell r="B616" t="str">
            <v>Thiago Wagner dos Reis</v>
          </cell>
          <cell r="C616">
            <v>1</v>
          </cell>
          <cell r="D616" t="str">
            <v>M</v>
          </cell>
          <cell r="E616">
            <v>30802</v>
          </cell>
          <cell r="F616">
            <v>41</v>
          </cell>
          <cell r="G616">
            <v>960818006</v>
          </cell>
          <cell r="H616" t="str">
            <v>thiagowagner.reis@hotmail.com</v>
          </cell>
          <cell r="I616">
            <v>45040</v>
          </cell>
          <cell r="M616" t="str">
            <v>DGPAR-Departamento de Gestão de Parcerias</v>
          </cell>
          <cell r="N616" t="str">
            <v>SEME-Gabinete do Secretário</v>
          </cell>
          <cell r="P616" t="str">
            <v>Assessor IV</v>
          </cell>
        </row>
        <row r="617">
          <cell r="A617">
            <v>7794720</v>
          </cell>
          <cell r="B617" t="str">
            <v>Tiago Rosa Machado</v>
          </cell>
          <cell r="C617">
            <v>2</v>
          </cell>
          <cell r="D617" t="str">
            <v>M</v>
          </cell>
          <cell r="E617">
            <v>30470</v>
          </cell>
          <cell r="F617">
            <v>41</v>
          </cell>
          <cell r="G617">
            <v>941800831</v>
          </cell>
          <cell r="H617" t="str">
            <v>mactiago@gmail.com</v>
          </cell>
          <cell r="I617">
            <v>44566</v>
          </cell>
          <cell r="J617" t="str">
            <v>Analista de Políticas Públicas e Gestão Governamental NI</v>
          </cell>
          <cell r="L617" t="str">
            <v>APPGG1</v>
          </cell>
          <cell r="M617" t="str">
            <v>SEME-Gabinete do Secretário</v>
          </cell>
          <cell r="N617" t="str">
            <v>SGM-SECRETARIA DA GESTÃO</v>
          </cell>
          <cell r="O617">
            <v>130000000000000</v>
          </cell>
          <cell r="P617" t="str">
            <v>Assessor III</v>
          </cell>
        </row>
        <row r="618">
          <cell r="A618">
            <v>7622040</v>
          </cell>
          <cell r="B618" t="str">
            <v>Valdair Batista do Nascimento</v>
          </cell>
          <cell r="C618">
            <v>2</v>
          </cell>
          <cell r="D618" t="str">
            <v>M</v>
          </cell>
          <cell r="E618">
            <v>25790</v>
          </cell>
          <cell r="F618">
            <v>54</v>
          </cell>
          <cell r="G618">
            <v>964736200</v>
          </cell>
          <cell r="H618" t="str">
            <v>N/D</v>
          </cell>
          <cell r="I618">
            <v>45170</v>
          </cell>
          <cell r="J618" t="str">
            <v>Assistente de Suporte Operacional NII</v>
          </cell>
          <cell r="L618" t="str">
            <v>QB8</v>
          </cell>
          <cell r="M618" t="str">
            <v>DGEE-DEED-Clube Esportivo Náutico Guarapiranga</v>
          </cell>
          <cell r="N618" t="str">
            <v>DGEE-DEED-Clube Esportivo Náutico Guarapiranga</v>
          </cell>
          <cell r="O618">
            <v>190004010380000</v>
          </cell>
        </row>
        <row r="619">
          <cell r="A619">
            <v>5089841</v>
          </cell>
          <cell r="B619" t="str">
            <v>Valdir Paiva da Fonseca</v>
          </cell>
          <cell r="C619">
            <v>3</v>
          </cell>
          <cell r="D619" t="str">
            <v>M</v>
          </cell>
          <cell r="E619">
            <v>16768</v>
          </cell>
          <cell r="F619">
            <v>79</v>
          </cell>
          <cell r="G619">
            <v>971856070</v>
          </cell>
          <cell r="H619" t="str">
            <v>waldyrfonseca4@gmail.com</v>
          </cell>
          <cell r="I619">
            <v>44776</v>
          </cell>
          <cell r="M619" t="str">
            <v>DGEE-DEED-CEE Thomaz Mazzoni</v>
          </cell>
          <cell r="N619" t="str">
            <v>DGEE-DEED-Divisão de Gestão de Equipamentos Esportivos Diretos</v>
          </cell>
          <cell r="P619" t="str">
            <v>Assessor I</v>
          </cell>
        </row>
        <row r="620">
          <cell r="A620">
            <v>5953821</v>
          </cell>
          <cell r="B620" t="str">
            <v>Valeria Motta Dau</v>
          </cell>
          <cell r="C620">
            <v>2</v>
          </cell>
          <cell r="D620" t="str">
            <v>F</v>
          </cell>
          <cell r="E620">
            <v>22924</v>
          </cell>
          <cell r="F620">
            <v>62</v>
          </cell>
          <cell r="G620">
            <v>999706966</v>
          </cell>
          <cell r="H620" t="str">
            <v>valeriamdau@gmail.com</v>
          </cell>
          <cell r="I620">
            <v>39626</v>
          </cell>
          <cell r="J620" t="str">
            <v>Analista de Informações, Cultura e Desporto NII</v>
          </cell>
          <cell r="K620" t="str">
            <v>Educação Física</v>
          </cell>
          <cell r="L620" t="str">
            <v>QDHS9</v>
          </cell>
          <cell r="M620" t="str">
            <v>DGEE-DEED-Estádio Municipal Jack Marin</v>
          </cell>
          <cell r="N620" t="str">
            <v>DGEE-DEED-Estádio Municipal Jack Marin</v>
          </cell>
          <cell r="O620">
            <v>190004010400000</v>
          </cell>
          <cell r="P620" t="str">
            <v/>
          </cell>
        </row>
        <row r="621">
          <cell r="A621">
            <v>7797273</v>
          </cell>
          <cell r="B621" t="str">
            <v>Valesca Garcia Ayres de Morais</v>
          </cell>
          <cell r="C621">
            <v>1</v>
          </cell>
          <cell r="D621" t="str">
            <v>F</v>
          </cell>
          <cell r="E621">
            <v>30030</v>
          </cell>
          <cell r="F621">
            <v>43</v>
          </cell>
          <cell r="G621">
            <v>984918176</v>
          </cell>
          <cell r="H621" t="str">
            <v>valesca.ayres@gmail.com</v>
          </cell>
          <cell r="I621">
            <v>39909</v>
          </cell>
          <cell r="J621" t="str">
            <v>Analista de Informações, Cultura e Desporto NII</v>
          </cell>
          <cell r="K621" t="str">
            <v>Educação Física</v>
          </cell>
          <cell r="L621" t="str">
            <v>QDHS10</v>
          </cell>
          <cell r="M621" t="str">
            <v>DGEE-DEED-Centro Esp Rec e Educ do Trabalhador-CERET</v>
          </cell>
          <cell r="N621" t="str">
            <v>DGEE-DEED-Centro Esp Rec e Educ do Trabalhador-CERET</v>
          </cell>
          <cell r="O621">
            <v>190004050000000</v>
          </cell>
          <cell r="P621" t="str">
            <v/>
          </cell>
        </row>
        <row r="622">
          <cell r="A622">
            <v>6307078</v>
          </cell>
          <cell r="B622" t="str">
            <v>Valquiria de Sena Rosa</v>
          </cell>
          <cell r="C622">
            <v>1</v>
          </cell>
          <cell r="D622" t="str">
            <v>F</v>
          </cell>
          <cell r="E622">
            <v>24318</v>
          </cell>
          <cell r="F622">
            <v>58</v>
          </cell>
          <cell r="G622">
            <v>987716861</v>
          </cell>
          <cell r="H622" t="str">
            <v>valquiria.sena@gmail.com</v>
          </cell>
          <cell r="I622">
            <v>33497</v>
          </cell>
          <cell r="J622" t="str">
            <v>Assistente de Suporte Operacional NIII</v>
          </cell>
          <cell r="L622" t="str">
            <v>QB12</v>
          </cell>
          <cell r="M622" t="str">
            <v>DGEE-DEEI-Divisão de Gestão de Equipamentos Esportivos Indiretos</v>
          </cell>
          <cell r="N622" t="str">
            <v>DGEE-Departamento de Gestão de Equipamentos Esportivos</v>
          </cell>
          <cell r="O622">
            <v>190004000000000</v>
          </cell>
          <cell r="P622" t="str">
            <v>Assessor II</v>
          </cell>
        </row>
        <row r="623">
          <cell r="A623">
            <v>5846188</v>
          </cell>
          <cell r="B623" t="str">
            <v>Valter Pedro</v>
          </cell>
          <cell r="C623">
            <v>2</v>
          </cell>
          <cell r="D623" t="str">
            <v>M</v>
          </cell>
          <cell r="E623">
            <v>21010</v>
          </cell>
          <cell r="F623">
            <v>67</v>
          </cell>
          <cell r="G623">
            <v>995272175</v>
          </cell>
          <cell r="H623" t="str">
            <v>valterpedro@prefeitura.sp.gov.br</v>
          </cell>
          <cell r="I623">
            <v>33001</v>
          </cell>
          <cell r="J623" t="str">
            <v>Assistente de Suporte Operacional NIII</v>
          </cell>
          <cell r="L623" t="str">
            <v>QB12</v>
          </cell>
          <cell r="M623" t="str">
            <v>DGPE-Depto de Gestão de Políticas e Programas de Esporte e Lazer</v>
          </cell>
          <cell r="N623" t="str">
            <v>DGPE-Depto de Gestão de Políticas e Programas de Esporte e Lazer</v>
          </cell>
          <cell r="O623">
            <v>190001000000000</v>
          </cell>
          <cell r="P623" t="str">
            <v/>
          </cell>
        </row>
        <row r="624">
          <cell r="A624">
            <v>3185231</v>
          </cell>
          <cell r="B624" t="str">
            <v>Vanda Kretly</v>
          </cell>
          <cell r="C624">
            <v>3</v>
          </cell>
          <cell r="D624" t="str">
            <v>F</v>
          </cell>
          <cell r="E624">
            <v>21418</v>
          </cell>
          <cell r="F624">
            <v>66</v>
          </cell>
          <cell r="G624">
            <v>999725643</v>
          </cell>
          <cell r="H624" t="str">
            <v>vanda_k2003@yahoo.com.br</v>
          </cell>
          <cell r="I624">
            <v>32958</v>
          </cell>
          <cell r="J624" t="str">
            <v>Analista de Saúde NIV</v>
          </cell>
          <cell r="K624" t="str">
            <v>Enfermagem</v>
          </cell>
          <cell r="L624" t="str">
            <v>ANS17</v>
          </cell>
          <cell r="M624" t="str">
            <v>SEME-Gabinete do Secretário</v>
          </cell>
          <cell r="N624" t="str">
            <v>DGEA-Departamento de Gestão do Esporte de Alto Rendimento</v>
          </cell>
          <cell r="O624">
            <v>190002000000000</v>
          </cell>
          <cell r="P624" t="str">
            <v>Assessor II</v>
          </cell>
        </row>
        <row r="625">
          <cell r="A625">
            <v>8437521</v>
          </cell>
          <cell r="B625" t="str">
            <v>Vanderlei Alves da Silva</v>
          </cell>
          <cell r="C625">
            <v>2</v>
          </cell>
          <cell r="D625" t="str">
            <v>M</v>
          </cell>
          <cell r="E625">
            <v>25422</v>
          </cell>
          <cell r="F625">
            <v>55</v>
          </cell>
          <cell r="G625">
            <v>948854576</v>
          </cell>
          <cell r="H625" t="str">
            <v>vahves18@hotmail.com</v>
          </cell>
          <cell r="I625">
            <v>45170</v>
          </cell>
          <cell r="J625" t="str">
            <v>Assistente de Suporte Operacional NI</v>
          </cell>
          <cell r="L625" t="str">
            <v>QB5</v>
          </cell>
          <cell r="M625" t="str">
            <v>DGEE-DEED-CEE Joerg Bruder</v>
          </cell>
          <cell r="N625" t="str">
            <v>DGEE-DEED-CEE Joerg Bruder</v>
          </cell>
          <cell r="O625">
            <v>190004010150000</v>
          </cell>
        </row>
        <row r="626">
          <cell r="A626">
            <v>5734258</v>
          </cell>
          <cell r="B626" t="str">
            <v>Vandervaldo Pereira da Silva</v>
          </cell>
          <cell r="C626">
            <v>2</v>
          </cell>
          <cell r="D626" t="str">
            <v>M</v>
          </cell>
          <cell r="E626">
            <v>20772</v>
          </cell>
          <cell r="F626">
            <v>68</v>
          </cell>
          <cell r="G626">
            <v>975354541</v>
          </cell>
          <cell r="H626" t="str">
            <v>vandoalira2015@hotmail.com</v>
          </cell>
          <cell r="I626">
            <v>33690</v>
          </cell>
          <cell r="J626" t="str">
            <v>Assistente de Suporte Operacional NIII</v>
          </cell>
          <cell r="L626" t="str">
            <v>QB12</v>
          </cell>
          <cell r="M626" t="str">
            <v>DGEE-DEED-CEL José de Anchieta</v>
          </cell>
          <cell r="N626" t="str">
            <v>DGEE-DEED-CEL José de Anchieta</v>
          </cell>
          <cell r="O626">
            <v>190004010320000</v>
          </cell>
          <cell r="P626" t="str">
            <v/>
          </cell>
        </row>
        <row r="627">
          <cell r="A627">
            <v>7434600</v>
          </cell>
          <cell r="B627" t="str">
            <v>Vanessa Gianolli Ferreira</v>
          </cell>
          <cell r="C627">
            <v>1</v>
          </cell>
          <cell r="D627" t="str">
            <v>F</v>
          </cell>
          <cell r="E627">
            <v>29310</v>
          </cell>
          <cell r="F627">
            <v>45</v>
          </cell>
          <cell r="G627">
            <v>979629750</v>
          </cell>
          <cell r="H627" t="str">
            <v>superprogianolli@yahoo.com.br</v>
          </cell>
          <cell r="I627">
            <v>38211</v>
          </cell>
          <cell r="J627" t="str">
            <v>Analista de Informações, Cultura e Desporto NII</v>
          </cell>
          <cell r="K627" t="str">
            <v>Educação Física</v>
          </cell>
          <cell r="L627" t="str">
            <v>QDHS10</v>
          </cell>
          <cell r="M627" t="str">
            <v>DGEE-DEED-CEE Mané Garrincha</v>
          </cell>
          <cell r="N627" t="str">
            <v>DGEE-DEED-CEE Mané Garrincha</v>
          </cell>
          <cell r="O627">
            <v>190004010170000</v>
          </cell>
          <cell r="P627" t="str">
            <v/>
          </cell>
        </row>
        <row r="628">
          <cell r="A628">
            <v>7569475</v>
          </cell>
          <cell r="B628" t="str">
            <v>Vanessa Santos de Oliveira</v>
          </cell>
          <cell r="C628">
            <v>1</v>
          </cell>
          <cell r="D628" t="str">
            <v>F</v>
          </cell>
          <cell r="E628">
            <v>29227</v>
          </cell>
          <cell r="F628">
            <v>45</v>
          </cell>
          <cell r="G628">
            <v>997215850</v>
          </cell>
          <cell r="H628" t="str">
            <v>vanessa.oliv@hotmail.com</v>
          </cell>
          <cell r="I628">
            <v>39295</v>
          </cell>
          <cell r="J628" t="str">
            <v>Analista de Informações, Cultura e Desporto NII</v>
          </cell>
          <cell r="K628" t="str">
            <v>Educação Física</v>
          </cell>
          <cell r="L628" t="str">
            <v>QDHS10</v>
          </cell>
          <cell r="M628" t="str">
            <v>DGPE-DGPEL-Jogos da Cidade</v>
          </cell>
          <cell r="N628" t="str">
            <v>DGPE-Depto de Gestão de Políticas e Programas de Esporte e Lazer</v>
          </cell>
          <cell r="O628">
            <v>190001000000000</v>
          </cell>
          <cell r="P628" t="str">
            <v>Assessor II</v>
          </cell>
        </row>
        <row r="629">
          <cell r="A629">
            <v>9281070</v>
          </cell>
          <cell r="B629" t="str">
            <v>Vanessa Silva Xavier Mubarack</v>
          </cell>
          <cell r="C629">
            <v>1</v>
          </cell>
          <cell r="D629" t="str">
            <v>F</v>
          </cell>
          <cell r="E629">
            <v>32715</v>
          </cell>
          <cell r="F629">
            <v>35</v>
          </cell>
          <cell r="G629">
            <v>961907228</v>
          </cell>
          <cell r="H629" t="str">
            <v>vsxo2010@gmail.com</v>
          </cell>
          <cell r="I629">
            <v>45223</v>
          </cell>
          <cell r="J629" t="str">
            <v>Assistente Administrativo de Gestão NI</v>
          </cell>
          <cell r="L629" t="str">
            <v>QM1</v>
          </cell>
          <cell r="M629" t="str">
            <v>DGEE-DEED-CEE Thomaz Mazzoni</v>
          </cell>
          <cell r="N629" t="str">
            <v>DGEE-DEED-CEE Thomaz Mazzoni</v>
          </cell>
          <cell r="O629">
            <v>190004010250000</v>
          </cell>
        </row>
        <row r="630">
          <cell r="A630">
            <v>7549687</v>
          </cell>
          <cell r="B630" t="str">
            <v>Vanessa Zacarias Pedro</v>
          </cell>
          <cell r="C630">
            <v>1</v>
          </cell>
          <cell r="D630" t="str">
            <v>F</v>
          </cell>
          <cell r="E630">
            <v>27587</v>
          </cell>
          <cell r="F630">
            <v>49</v>
          </cell>
          <cell r="G630">
            <v>973209680</v>
          </cell>
          <cell r="H630" t="str">
            <v>vanessa-zacarias@hotmail.com</v>
          </cell>
          <cell r="I630">
            <v>43622</v>
          </cell>
          <cell r="J630" t="str">
            <v>Analista de Informações, Cultura e Desporto NII</v>
          </cell>
          <cell r="K630" t="str">
            <v>Educação Física</v>
          </cell>
          <cell r="L630" t="str">
            <v>QDHS10</v>
          </cell>
          <cell r="M630" t="str">
            <v>DGEE-DEED-Divisão de Gestão de Equipamentos Esportivos Diretos</v>
          </cell>
          <cell r="N630" t="str">
            <v>DGEE-DEED-Divisão de Gestão de Equipamentos Esportivos Diretos</v>
          </cell>
          <cell r="O630">
            <v>190004010000000</v>
          </cell>
          <cell r="P630" t="str">
            <v>Assessor III</v>
          </cell>
        </row>
        <row r="631">
          <cell r="A631">
            <v>6543090</v>
          </cell>
          <cell r="B631" t="str">
            <v>Vania Aparecida Augusto</v>
          </cell>
          <cell r="C631">
            <v>1</v>
          </cell>
          <cell r="D631" t="str">
            <v>F</v>
          </cell>
          <cell r="E631">
            <v>24619</v>
          </cell>
          <cell r="F631">
            <v>57</v>
          </cell>
          <cell r="G631">
            <v>986940905</v>
          </cell>
          <cell r="H631" t="str">
            <v>vaugusto2015@gmail.com</v>
          </cell>
          <cell r="I631">
            <v>33942</v>
          </cell>
          <cell r="J631" t="str">
            <v>Assistente de Suporte Operacional NIII</v>
          </cell>
          <cell r="L631" t="str">
            <v>QB12</v>
          </cell>
          <cell r="M631" t="str">
            <v>DGEE-DEED-CEE Oswaldo Brandão</v>
          </cell>
          <cell r="N631" t="str">
            <v>DGEE-DEED-CEE Oswaldo Brandão</v>
          </cell>
          <cell r="O631">
            <v>190004010180000</v>
          </cell>
          <cell r="P631" t="str">
            <v/>
          </cell>
        </row>
        <row r="632">
          <cell r="A632">
            <v>8259780</v>
          </cell>
          <cell r="B632" t="str">
            <v>Victor Albuquerque Micheletto</v>
          </cell>
          <cell r="C632">
            <v>4</v>
          </cell>
          <cell r="D632" t="str">
            <v>M</v>
          </cell>
          <cell r="E632">
            <v>33558</v>
          </cell>
          <cell r="F632">
            <v>33</v>
          </cell>
          <cell r="G632">
            <v>972700376</v>
          </cell>
          <cell r="H632" t="str">
            <v>victor_arnie@hotmail.com</v>
          </cell>
          <cell r="I632">
            <v>45295</v>
          </cell>
          <cell r="J632" t="str">
            <v>Assistente Administrativo de Gestão NI</v>
          </cell>
          <cell r="L632" t="str">
            <v>QM1</v>
          </cell>
          <cell r="M632" t="str">
            <v>DGEE-DEEI-Divisão de Gestão de Equipamentos Esportivos Indiretos</v>
          </cell>
          <cell r="N632" t="str">
            <v>DGEE-DEEI-Divisão de Gestão de Equipamentos Esportivos Indiretos</v>
          </cell>
          <cell r="O632">
            <v>190004020000000</v>
          </cell>
        </row>
        <row r="633">
          <cell r="A633">
            <v>9179259</v>
          </cell>
          <cell r="B633" t="str">
            <v>Victor Mateus Leme</v>
          </cell>
          <cell r="C633">
            <v>1</v>
          </cell>
          <cell r="D633" t="str">
            <v>M</v>
          </cell>
          <cell r="E633">
            <v>33187</v>
          </cell>
          <cell r="F633">
            <v>34</v>
          </cell>
          <cell r="G633">
            <v>967665202</v>
          </cell>
          <cell r="H633" t="str">
            <v>victorleme1990@gmail.com</v>
          </cell>
          <cell r="I633">
            <v>44985</v>
          </cell>
          <cell r="J633" t="str">
            <v>Assistente Administrativo de Gestão NI</v>
          </cell>
          <cell r="L633" t="str">
            <v>QM1</v>
          </cell>
          <cell r="M633" t="str">
            <v>DGEE-DEED-CEE Flavio Calabresi Conte</v>
          </cell>
          <cell r="N633" t="str">
            <v>DGEE-DEED-CEE Flavio Calabresi Conte</v>
          </cell>
          <cell r="O633">
            <v>190004010120000</v>
          </cell>
        </row>
        <row r="634">
          <cell r="A634">
            <v>8800774</v>
          </cell>
          <cell r="B634" t="str">
            <v>Victor Mendes Bassi de Jesus</v>
          </cell>
          <cell r="C634">
            <v>5</v>
          </cell>
          <cell r="D634" t="str">
            <v>M</v>
          </cell>
          <cell r="E634">
            <v>35228</v>
          </cell>
          <cell r="F634">
            <v>28</v>
          </cell>
          <cell r="G634">
            <v>986211551</v>
          </cell>
          <cell r="H634" t="str">
            <v>victor.mendes2@gmail.com</v>
          </cell>
          <cell r="I634">
            <v>45133</v>
          </cell>
          <cell r="M634" t="str">
            <v>CAF-DSI-Divisão de Suporte Interno</v>
          </cell>
          <cell r="N634" t="str">
            <v>CAF-DSI-Divisão de Suporte Interno</v>
          </cell>
          <cell r="P634" t="str">
            <v>Diretor I</v>
          </cell>
        </row>
        <row r="635">
          <cell r="A635">
            <v>9307371</v>
          </cell>
          <cell r="B635" t="str">
            <v>Vinicius Akio Shiguematsu</v>
          </cell>
          <cell r="C635">
            <v>1</v>
          </cell>
          <cell r="D635" t="str">
            <v>M</v>
          </cell>
          <cell r="E635">
            <v>34910</v>
          </cell>
          <cell r="F635">
            <v>29</v>
          </cell>
          <cell r="G635">
            <v>983917986</v>
          </cell>
          <cell r="H635" t="str">
            <v>ak_kio@hotmail.com</v>
          </cell>
          <cell r="I635">
            <v>45308</v>
          </cell>
          <cell r="J635" t="str">
            <v>Assistente Administrativo de Gestão NI</v>
          </cell>
          <cell r="L635" t="str">
            <v>QM1</v>
          </cell>
          <cell r="M635" t="str">
            <v>DGEE-DEED-CEE Pista de Skate Parque do Chuvisco</v>
          </cell>
          <cell r="N635" t="str">
            <v>DGEE-Departamento de Gestão de Equipamentos Esportivos</v>
          </cell>
          <cell r="O635">
            <v>190004010510000</v>
          </cell>
        </row>
        <row r="636">
          <cell r="A636">
            <v>9445277</v>
          </cell>
          <cell r="B636" t="str">
            <v>Vinicius Ludovico dos Santos</v>
          </cell>
          <cell r="C636">
            <v>1</v>
          </cell>
          <cell r="D636" t="str">
            <v>M</v>
          </cell>
          <cell r="E636">
            <v>37015</v>
          </cell>
          <cell r="F636">
            <v>24</v>
          </cell>
          <cell r="G636">
            <v>994537849</v>
          </cell>
          <cell r="H636" t="str">
            <v>vinee.ludovic08@gmail.com</v>
          </cell>
          <cell r="I636">
            <v>45548</v>
          </cell>
          <cell r="M636" t="str">
            <v>DGEE-DEED-CEE Solange Nunes Bibas</v>
          </cell>
          <cell r="N636" t="str">
            <v>DGEA-DGME-Divisão de Gestão das Modalidades Esportivas</v>
          </cell>
          <cell r="P636" t="str">
            <v>Assessor II</v>
          </cell>
        </row>
        <row r="637">
          <cell r="A637">
            <v>9488871</v>
          </cell>
          <cell r="B637" t="str">
            <v>Vitor Aragao Caldas</v>
          </cell>
          <cell r="C637">
            <v>1</v>
          </cell>
          <cell r="D637" t="str">
            <v>M</v>
          </cell>
          <cell r="E637">
            <v>36990</v>
          </cell>
          <cell r="F637">
            <v>24</v>
          </cell>
          <cell r="G637">
            <v>949960579</v>
          </cell>
          <cell r="H637" t="str">
            <v>vitor.a.caldas@uol.com.br</v>
          </cell>
          <cell r="I637">
            <v>45754</v>
          </cell>
          <cell r="M637" t="str">
            <v>DGEE-DESM-Divisão de Engenharia e Serviços de Manutenção</v>
          </cell>
          <cell r="N637" t="str">
            <v>CAF-DS-Divisão de Suprimentos</v>
          </cell>
          <cell r="P637" t="str">
            <v>Assessor III</v>
          </cell>
        </row>
        <row r="638">
          <cell r="A638">
            <v>7304285</v>
          </cell>
          <cell r="B638" t="str">
            <v>Wagner Fragoso Pinto</v>
          </cell>
          <cell r="C638">
            <v>1</v>
          </cell>
          <cell r="D638" t="str">
            <v>M</v>
          </cell>
          <cell r="E638">
            <v>23004</v>
          </cell>
          <cell r="F638">
            <v>62</v>
          </cell>
          <cell r="G638">
            <v>976839723</v>
          </cell>
          <cell r="H638" t="str">
            <v>wfpservicos@gmail.com</v>
          </cell>
          <cell r="I638">
            <v>37680</v>
          </cell>
          <cell r="J638" t="str">
            <v>Assistente Administrativo de Gestão NII</v>
          </cell>
          <cell r="L638" t="str">
            <v>QM11</v>
          </cell>
          <cell r="M638" t="str">
            <v>DGPE-Depto de Gestão de Políticas e Programas de Esporte e Lazer</v>
          </cell>
          <cell r="N638" t="str">
            <v>DGPE-Depto de Gestão de Políticas e Programas de Esporte e Lazer</v>
          </cell>
          <cell r="O638">
            <v>190001000000000</v>
          </cell>
          <cell r="P638" t="str">
            <v>Assessor III</v>
          </cell>
        </row>
        <row r="639">
          <cell r="A639">
            <v>8851450</v>
          </cell>
          <cell r="B639" t="str">
            <v>Weber Matias dos Santos</v>
          </cell>
          <cell r="C639">
            <v>4</v>
          </cell>
          <cell r="D639" t="str">
            <v>M</v>
          </cell>
          <cell r="E639">
            <v>31905</v>
          </cell>
          <cell r="F639">
            <v>38</v>
          </cell>
          <cell r="G639">
            <v>989667989</v>
          </cell>
          <cell r="H639" t="str">
            <v>weber.matias@hotmail.com</v>
          </cell>
          <cell r="I639">
            <v>45763</v>
          </cell>
          <cell r="M639" t="str">
            <v>SEME-Gabinete do Secretário</v>
          </cell>
          <cell r="N639" t="str">
            <v>SEME-Gabinete do Secretário</v>
          </cell>
          <cell r="P639" t="str">
            <v>Assessor VI</v>
          </cell>
        </row>
        <row r="640">
          <cell r="A640">
            <v>8881103</v>
          </cell>
          <cell r="B640" t="str">
            <v>Wellington Quintino de Moraes</v>
          </cell>
          <cell r="C640">
            <v>2</v>
          </cell>
          <cell r="D640" t="str">
            <v>M</v>
          </cell>
          <cell r="E640">
            <v>30830</v>
          </cell>
          <cell r="F640">
            <v>40</v>
          </cell>
          <cell r="G640">
            <v>986860418</v>
          </cell>
          <cell r="H640" t="str">
            <v>wqmoraes@hotmail.com</v>
          </cell>
          <cell r="I640">
            <v>44776</v>
          </cell>
          <cell r="M640" t="str">
            <v>DGEE-DEED-CEE Senador José Ermirio de Moraes</v>
          </cell>
          <cell r="N640" t="str">
            <v>DGEE-DEED-CEE Senador José Ermirio de Moraes</v>
          </cell>
          <cell r="P640" t="str">
            <v>Gestor de Equipamento Público</v>
          </cell>
        </row>
        <row r="641">
          <cell r="A641">
            <v>6344585</v>
          </cell>
          <cell r="B641" t="str">
            <v>Wesley Aparecido Martins</v>
          </cell>
          <cell r="C641">
            <v>1</v>
          </cell>
          <cell r="D641" t="str">
            <v>M</v>
          </cell>
          <cell r="E641">
            <v>24150</v>
          </cell>
          <cell r="F641">
            <v>59</v>
          </cell>
          <cell r="G641">
            <v>965223754</v>
          </cell>
          <cell r="H641" t="str">
            <v>wesley.aparecidomartins@yahoo.com.br</v>
          </cell>
          <cell r="I641">
            <v>33591</v>
          </cell>
          <cell r="J641" t="str">
            <v>Assistente Administrativo de Gestão NII</v>
          </cell>
          <cell r="L641" t="str">
            <v>QM14</v>
          </cell>
          <cell r="M641" t="str">
            <v>DGEE-DEED-Estádio Municipal Jack Marin</v>
          </cell>
          <cell r="N641" t="str">
            <v>DGEE-DEED-Estádio Municipal Jack Marin</v>
          </cell>
          <cell r="O641">
            <v>190004010400000</v>
          </cell>
          <cell r="P641" t="str">
            <v/>
          </cell>
        </row>
        <row r="642">
          <cell r="A642">
            <v>7576269</v>
          </cell>
          <cell r="B642" t="str">
            <v>Willian Braga Castello Branco</v>
          </cell>
          <cell r="C642">
            <v>1</v>
          </cell>
          <cell r="D642" t="str">
            <v>M</v>
          </cell>
          <cell r="E642">
            <v>28538</v>
          </cell>
          <cell r="F642">
            <v>47</v>
          </cell>
          <cell r="G642">
            <v>983896577</v>
          </cell>
          <cell r="H642" t="str">
            <v>willian.castello@uol.com.br</v>
          </cell>
          <cell r="I642">
            <v>39344</v>
          </cell>
          <cell r="J642" t="str">
            <v>Analista de Informações, Cultura e Desporto NII</v>
          </cell>
          <cell r="K642" t="str">
            <v>Educação Física</v>
          </cell>
          <cell r="L642" t="str">
            <v>QDHS9</v>
          </cell>
          <cell r="M642" t="str">
            <v>DGPE-DGPEL-Jogos da Cidade</v>
          </cell>
          <cell r="N642" t="str">
            <v>DGPE-Depto de Gestão de Políticas e Programas de Esporte e Lazer</v>
          </cell>
          <cell r="O642">
            <v>190001000000000</v>
          </cell>
          <cell r="P642" t="str">
            <v>Assessor II</v>
          </cell>
        </row>
        <row r="643">
          <cell r="A643">
            <v>9493913</v>
          </cell>
          <cell r="B643" t="str">
            <v>Willian De Souza Brauna</v>
          </cell>
          <cell r="C643">
            <v>1</v>
          </cell>
          <cell r="D643" t="str">
            <v>M</v>
          </cell>
          <cell r="E643">
            <v>33691</v>
          </cell>
          <cell r="F643">
            <v>33</v>
          </cell>
          <cell r="G643">
            <v>943991682</v>
          </cell>
          <cell r="H643" t="str">
            <v>williambrauna175@gmail.com</v>
          </cell>
          <cell r="I643">
            <v>45786</v>
          </cell>
          <cell r="M643" t="str">
            <v>DGEE-DEED-Balneário Jalisco</v>
          </cell>
          <cell r="N643" t="str">
            <v>DGEE-DEED-Balneário Jalisco</v>
          </cell>
          <cell r="P643" t="str">
            <v>Gestor de Equipamento Público</v>
          </cell>
        </row>
        <row r="644">
          <cell r="A644">
            <v>8881791</v>
          </cell>
          <cell r="B644" t="str">
            <v>Willy Marcondes Montmann Sant Anna</v>
          </cell>
          <cell r="C644">
            <v>2</v>
          </cell>
          <cell r="D644" t="str">
            <v>M</v>
          </cell>
          <cell r="E644">
            <v>31020</v>
          </cell>
          <cell r="F644">
            <v>40</v>
          </cell>
          <cell r="G644">
            <v>954436076</v>
          </cell>
          <cell r="H644" t="str">
            <v>willymarcondes@hotmail.com</v>
          </cell>
          <cell r="I644">
            <v>44776</v>
          </cell>
          <cell r="M644" t="str">
            <v>DGEE-DEED-Estádio Municipal Jack Marin</v>
          </cell>
          <cell r="N644" t="str">
            <v>DGEE-DEED-Estádio Municipal Jack Marin</v>
          </cell>
          <cell r="P644" t="str">
            <v>Gestor de Equipamento Público</v>
          </cell>
        </row>
        <row r="645">
          <cell r="A645">
            <v>9152571</v>
          </cell>
          <cell r="B645" t="str">
            <v>Yasmin Paschoal</v>
          </cell>
          <cell r="C645">
            <v>1</v>
          </cell>
          <cell r="D645" t="str">
            <v>F</v>
          </cell>
          <cell r="E645">
            <v>36769</v>
          </cell>
          <cell r="F645">
            <v>24</v>
          </cell>
          <cell r="G645">
            <v>985735188</v>
          </cell>
          <cell r="H645" t="str">
            <v>yaspasc@gmail.com</v>
          </cell>
          <cell r="I645">
            <v>44804</v>
          </cell>
          <cell r="M645" t="str">
            <v>DGEE-DESM-Divisão de Engenharia e Serviços de Manutenção</v>
          </cell>
          <cell r="N645" t="str">
            <v>CAF-DGP-Divisão de Gestão de Pessoas</v>
          </cell>
          <cell r="P645" t="str">
            <v>Assessor I</v>
          </cell>
        </row>
        <row r="646">
          <cell r="A646">
            <v>6128408</v>
          </cell>
          <cell r="B646" t="str">
            <v>Yu Chien Fan</v>
          </cell>
          <cell r="C646">
            <v>1</v>
          </cell>
          <cell r="D646" t="str">
            <v>M</v>
          </cell>
          <cell r="E646">
            <v>20819</v>
          </cell>
          <cell r="F646">
            <v>68</v>
          </cell>
          <cell r="G646">
            <v>50842446</v>
          </cell>
          <cell r="H646" t="str">
            <v>yuchienfan@gmail.com</v>
          </cell>
          <cell r="I646">
            <v>33107</v>
          </cell>
          <cell r="J646" t="str">
            <v>Analista de Saúde - Médico NIV</v>
          </cell>
          <cell r="K646" t="str">
            <v>Ortopedia e Traumatologia</v>
          </cell>
          <cell r="L646" t="str">
            <v>ANSM17</v>
          </cell>
          <cell r="M646" t="str">
            <v>DGEE-DEED-CEL José Bonifácio</v>
          </cell>
          <cell r="N646" t="str">
            <v>DGEE-DEED-CEL José Bonifácio</v>
          </cell>
          <cell r="O646">
            <v>190004010310000</v>
          </cell>
          <cell r="P646" t="str">
            <v/>
          </cell>
        </row>
        <row r="647">
          <cell r="A647">
            <v>6264123</v>
          </cell>
          <cell r="B647" t="str">
            <v>Zezito Rodrigues de Souza</v>
          </cell>
          <cell r="C647">
            <v>1</v>
          </cell>
          <cell r="D647" t="str">
            <v>M</v>
          </cell>
          <cell r="E647">
            <v>24838</v>
          </cell>
          <cell r="F647">
            <v>57</v>
          </cell>
          <cell r="G647">
            <v>970380655</v>
          </cell>
          <cell r="H647" t="str">
            <v>zezitosouza68@hotmail.com</v>
          </cell>
          <cell r="I647">
            <v>33396</v>
          </cell>
          <cell r="J647" t="str">
            <v>Assistente de Suporte Operacional NIII</v>
          </cell>
          <cell r="L647" t="str">
            <v>QB12</v>
          </cell>
          <cell r="M647" t="str">
            <v>DGEE-DEED-Balneário Mario Moraes</v>
          </cell>
          <cell r="N647" t="str">
            <v>DGEE-DEED-Balneário Mario Moraes</v>
          </cell>
          <cell r="O647">
            <v>190004010040000</v>
          </cell>
          <cell r="P647" t="str">
            <v/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I647"/>
  <sheetViews>
    <sheetView workbookViewId="0">
      <selection activeCell="N11" sqref="N11"/>
    </sheetView>
  </sheetViews>
  <sheetFormatPr defaultRowHeight="15" x14ac:dyDescent="0.25"/>
  <cols>
    <col min="1" max="1" width="43.28515625" style="236" bestFit="1" customWidth="1"/>
    <col min="2" max="2" width="9.28515625" style="235" bestFit="1" customWidth="1"/>
    <col min="3" max="3" width="68.28515625" style="235" bestFit="1" customWidth="1"/>
    <col min="4" max="4" width="37.28515625" bestFit="1" customWidth="1"/>
    <col min="5" max="5" width="28.85546875" style="247" hidden="1" customWidth="1"/>
    <col min="6" max="6" width="31.85546875" style="236" hidden="1" customWidth="1"/>
    <col min="7" max="7" width="18.28515625" style="236" hidden="1" customWidth="1"/>
    <col min="8" max="8" width="12.28515625" hidden="1" customWidth="1"/>
  </cols>
  <sheetData>
    <row r="1" spans="1:9" x14ac:dyDescent="0.25">
      <c r="A1" s="218" t="s">
        <v>442</v>
      </c>
      <c r="B1" s="217" t="s">
        <v>441</v>
      </c>
      <c r="C1" s="237" t="s">
        <v>443</v>
      </c>
      <c r="D1" s="294" t="s">
        <v>471</v>
      </c>
      <c r="E1" s="237" t="s">
        <v>888</v>
      </c>
      <c r="F1" s="237" t="s">
        <v>902</v>
      </c>
      <c r="G1" s="237" t="s">
        <v>903</v>
      </c>
    </row>
    <row r="2" spans="1:9" x14ac:dyDescent="0.25">
      <c r="A2" s="220" t="s">
        <v>479</v>
      </c>
      <c r="B2" s="219">
        <v>7568983</v>
      </c>
      <c r="C2" s="238" t="s">
        <v>782</v>
      </c>
      <c r="D2" s="64" t="str">
        <f>IF(E2&gt;0,E2,H2)</f>
        <v>AICD-NII / EF</v>
      </c>
      <c r="E2" s="224"/>
      <c r="F2" s="224" t="s">
        <v>918</v>
      </c>
      <c r="G2" s="224" t="s">
        <v>944</v>
      </c>
      <c r="H2" s="64" t="str">
        <f>IF(G2&gt;0,CONCATENATE(F2," / ",G2),F2)</f>
        <v>AICD-NII / EF</v>
      </c>
      <c r="I2" t="e">
        <f>VLOOKUP(B2,'ZONA SUL - 11'!E:E,1,0)</f>
        <v>#N/A</v>
      </c>
    </row>
    <row r="3" spans="1:9" x14ac:dyDescent="0.25">
      <c r="A3" s="220" t="s">
        <v>474</v>
      </c>
      <c r="B3" s="219">
        <v>5712467</v>
      </c>
      <c r="C3" s="230" t="s">
        <v>783</v>
      </c>
      <c r="D3" s="64" t="str">
        <f>IF(E3&gt;0,E3,H3)</f>
        <v>ASO-NIII</v>
      </c>
      <c r="E3" s="224"/>
      <c r="F3" s="224" t="s">
        <v>922</v>
      </c>
      <c r="G3" s="224"/>
      <c r="H3" s="64" t="str">
        <f t="shared" ref="H3:H66" si="0">IF(G3&gt;0,CONCATENATE(F3," / ",G3),F3)</f>
        <v>ASO-NIII</v>
      </c>
      <c r="I3" t="e">
        <f>VLOOKUP(B3,'ZONA SUL - 11'!E:E,1,0)</f>
        <v>#N/A</v>
      </c>
    </row>
    <row r="4" spans="1:9" x14ac:dyDescent="0.25">
      <c r="A4" s="220" t="s">
        <v>359</v>
      </c>
      <c r="B4" s="219">
        <v>5852510</v>
      </c>
      <c r="C4" s="230" t="s">
        <v>784</v>
      </c>
      <c r="D4" s="64" t="str">
        <f>IF(E4&gt;0,E4,H4)</f>
        <v>ASO-NIII</v>
      </c>
      <c r="E4" s="224"/>
      <c r="F4" s="224" t="s">
        <v>922</v>
      </c>
      <c r="G4" s="224"/>
      <c r="H4" s="64" t="str">
        <f t="shared" si="0"/>
        <v>ASO-NIII</v>
      </c>
      <c r="I4" t="e">
        <f>VLOOKUP(B4,'ZONA SUL - 11'!E:E,1,0)</f>
        <v>#N/A</v>
      </c>
    </row>
    <row r="5" spans="1:9" x14ac:dyDescent="0.25">
      <c r="A5" s="220" t="s">
        <v>199</v>
      </c>
      <c r="B5" s="219">
        <v>8512515</v>
      </c>
      <c r="C5" s="230" t="s">
        <v>785</v>
      </c>
      <c r="D5" s="64" t="str">
        <f>IF(E5&gt;0,E5,H5)</f>
        <v>Assessor I</v>
      </c>
      <c r="E5" s="224" t="s">
        <v>183</v>
      </c>
      <c r="F5" s="224"/>
      <c r="G5" s="224"/>
      <c r="H5" s="64">
        <f t="shared" si="0"/>
        <v>0</v>
      </c>
      <c r="I5" t="e">
        <f>VLOOKUP(B5,'ZONA SUL - 11'!E:E,1,0)</f>
        <v>#N/A</v>
      </c>
    </row>
    <row r="6" spans="1:9" x14ac:dyDescent="0.25">
      <c r="A6" s="220" t="s">
        <v>236</v>
      </c>
      <c r="B6" s="219">
        <v>7763484</v>
      </c>
      <c r="C6" s="230" t="s">
        <v>786</v>
      </c>
      <c r="D6" s="64" t="str">
        <f>IF(E6&gt;0,E6,H6)</f>
        <v>AICD-NII / EF</v>
      </c>
      <c r="E6" s="224"/>
      <c r="F6" s="224" t="s">
        <v>918</v>
      </c>
      <c r="G6" s="224" t="s">
        <v>944</v>
      </c>
      <c r="H6" s="64" t="str">
        <f t="shared" si="0"/>
        <v>AICD-NII / EF</v>
      </c>
      <c r="I6" t="e">
        <f>VLOOKUP(B6,'ZONA SUL - 11'!E:E,1,0)</f>
        <v>#N/A</v>
      </c>
    </row>
    <row r="7" spans="1:9" x14ac:dyDescent="0.25">
      <c r="A7" s="220" t="s">
        <v>480</v>
      </c>
      <c r="B7" s="219">
        <v>6700691</v>
      </c>
      <c r="C7" s="230" t="s">
        <v>787</v>
      </c>
      <c r="D7" s="64" t="str">
        <f>IF(E7&gt;0,E7,H7)</f>
        <v>AICD-NII / EF</v>
      </c>
      <c r="E7" s="224"/>
      <c r="F7" s="224" t="s">
        <v>918</v>
      </c>
      <c r="G7" s="224" t="s">
        <v>944</v>
      </c>
      <c r="H7" s="64" t="str">
        <f t="shared" si="0"/>
        <v>AICD-NII / EF</v>
      </c>
      <c r="I7">
        <f>VLOOKUP(B7,'ZONA SUL - 11'!E:E,1,0)</f>
        <v>6700691</v>
      </c>
    </row>
    <row r="8" spans="1:9" x14ac:dyDescent="0.25">
      <c r="A8" s="220" t="s">
        <v>320</v>
      </c>
      <c r="B8" s="219">
        <v>9176241</v>
      </c>
      <c r="C8" s="230" t="s">
        <v>788</v>
      </c>
      <c r="D8" s="64" t="str">
        <f>IF(E8&gt;0,E8,H8)</f>
        <v>Gest. Equip. Púb.</v>
      </c>
      <c r="E8" s="224" t="s">
        <v>952</v>
      </c>
      <c r="F8" s="224"/>
      <c r="G8" s="224"/>
      <c r="H8" s="64">
        <f t="shared" si="0"/>
        <v>0</v>
      </c>
      <c r="I8" t="e">
        <f>VLOOKUP(B8,'ZONA SUL - 11'!E:E,1,0)</f>
        <v>#N/A</v>
      </c>
    </row>
    <row r="9" spans="1:9" x14ac:dyDescent="0.25">
      <c r="A9" s="220" t="s">
        <v>274</v>
      </c>
      <c r="B9" s="219">
        <v>7567006</v>
      </c>
      <c r="C9" s="230" t="s">
        <v>789</v>
      </c>
      <c r="D9" s="64" t="str">
        <f>IF(E9&gt;0,E9,H9)</f>
        <v>Gest. Equip. Púb.</v>
      </c>
      <c r="E9" s="224" t="s">
        <v>952</v>
      </c>
      <c r="F9" s="224"/>
      <c r="G9" s="224"/>
      <c r="H9" s="64">
        <f t="shared" si="0"/>
        <v>0</v>
      </c>
      <c r="I9" t="e">
        <f>VLOOKUP(B9,'ZONA SUL - 11'!E:E,1,0)</f>
        <v>#N/A</v>
      </c>
    </row>
    <row r="10" spans="1:9" x14ac:dyDescent="0.25">
      <c r="A10" s="220" t="s">
        <v>481</v>
      </c>
      <c r="B10" s="219">
        <v>5842026</v>
      </c>
      <c r="C10" s="230" t="s">
        <v>790</v>
      </c>
      <c r="D10" s="64" t="str">
        <f>IF(E10&gt;0,E10,H10)</f>
        <v>ASO-NII</v>
      </c>
      <c r="E10" s="224"/>
      <c r="F10" s="224" t="s">
        <v>923</v>
      </c>
      <c r="G10" s="224"/>
      <c r="H10" s="64" t="str">
        <f t="shared" si="0"/>
        <v>ASO-NII</v>
      </c>
      <c r="I10" t="e">
        <f>VLOOKUP(B10,'ZONA SUL - 11'!E:E,1,0)</f>
        <v>#N/A</v>
      </c>
    </row>
    <row r="11" spans="1:9" x14ac:dyDescent="0.25">
      <c r="A11" s="222" t="s">
        <v>444</v>
      </c>
      <c r="B11" s="221">
        <v>7610750</v>
      </c>
      <c r="C11" s="224" t="s">
        <v>791</v>
      </c>
      <c r="D11" s="64" t="str">
        <f>IF(E11&gt;0,E11,H11)</f>
        <v>ASO-NII</v>
      </c>
      <c r="E11" s="245"/>
      <c r="F11" s="224" t="s">
        <v>923</v>
      </c>
      <c r="G11" s="224"/>
      <c r="H11" s="64" t="str">
        <f t="shared" si="0"/>
        <v>ASO-NII</v>
      </c>
      <c r="I11" t="e">
        <f>VLOOKUP(B11,'ZONA SUL - 11'!E:E,1,0)</f>
        <v>#N/A</v>
      </c>
    </row>
    <row r="12" spans="1:9" x14ac:dyDescent="0.25">
      <c r="A12" s="220" t="s">
        <v>482</v>
      </c>
      <c r="B12" s="219">
        <v>6341586</v>
      </c>
      <c r="C12" s="230" t="s">
        <v>792</v>
      </c>
      <c r="D12" s="64" t="str">
        <f>IF(E12&gt;0,E12,H12)</f>
        <v>AAG-NII</v>
      </c>
      <c r="E12" s="224"/>
      <c r="F12" s="224" t="s">
        <v>925</v>
      </c>
      <c r="G12" s="224"/>
      <c r="H12" s="64" t="str">
        <f t="shared" si="0"/>
        <v>AAG-NII</v>
      </c>
      <c r="I12" t="e">
        <f>VLOOKUP(B12,'ZONA SUL - 11'!E:E,1,0)</f>
        <v>#N/A</v>
      </c>
    </row>
    <row r="13" spans="1:9" x14ac:dyDescent="0.25">
      <c r="A13" s="220" t="s">
        <v>420</v>
      </c>
      <c r="B13" s="219">
        <v>8878188</v>
      </c>
      <c r="C13" s="239" t="s">
        <v>793</v>
      </c>
      <c r="D13" s="64" t="str">
        <f>IF(E13&gt;0,E13,H13)</f>
        <v>Assessor I</v>
      </c>
      <c r="E13" s="224" t="s">
        <v>183</v>
      </c>
      <c r="F13" s="224"/>
      <c r="G13" s="224"/>
      <c r="H13" s="64">
        <f t="shared" si="0"/>
        <v>0</v>
      </c>
      <c r="I13" t="e">
        <f>VLOOKUP(B13,'ZONA SUL - 11'!E:E,1,0)</f>
        <v>#N/A</v>
      </c>
    </row>
    <row r="14" spans="1:9" x14ac:dyDescent="0.25">
      <c r="A14" s="220" t="s">
        <v>109</v>
      </c>
      <c r="B14" s="219">
        <v>5482411</v>
      </c>
      <c r="C14" s="230" t="s">
        <v>788</v>
      </c>
      <c r="D14" s="64" t="str">
        <f>IF(E14&gt;0,E14,H14)</f>
        <v>ANS - Médico NIV / Ort. e Traum.</v>
      </c>
      <c r="E14" s="224"/>
      <c r="F14" s="224" t="s">
        <v>928</v>
      </c>
      <c r="G14" s="224" t="s">
        <v>947</v>
      </c>
      <c r="H14" s="64" t="str">
        <f t="shared" si="0"/>
        <v>ANS - Médico NIV / Ort. e Traum.</v>
      </c>
      <c r="I14" t="e">
        <f>VLOOKUP(B14,'ZONA SUL - 11'!E:E,1,0)</f>
        <v>#N/A</v>
      </c>
    </row>
    <row r="15" spans="1:9" x14ac:dyDescent="0.25">
      <c r="A15" s="220" t="s">
        <v>483</v>
      </c>
      <c r="B15" s="219">
        <v>6415539</v>
      </c>
      <c r="C15" s="230" t="s">
        <v>794</v>
      </c>
      <c r="D15" s="64" t="str">
        <f>IF(E15&gt;0,E15,H15)</f>
        <v>ANS NIV / Fisioterapia</v>
      </c>
      <c r="E15" s="224"/>
      <c r="F15" s="224" t="s">
        <v>929</v>
      </c>
      <c r="G15" s="224" t="s">
        <v>904</v>
      </c>
      <c r="H15" s="64" t="str">
        <f t="shared" si="0"/>
        <v>ANS NIV / Fisioterapia</v>
      </c>
      <c r="I15" t="e">
        <f>VLOOKUP(B15,'ZONA SUL - 11'!E:E,1,0)</f>
        <v>#N/A</v>
      </c>
    </row>
    <row r="16" spans="1:9" x14ac:dyDescent="0.25">
      <c r="A16" s="220" t="s">
        <v>484</v>
      </c>
      <c r="B16" s="219">
        <v>7452951</v>
      </c>
      <c r="C16" s="238" t="s">
        <v>782</v>
      </c>
      <c r="D16" s="64" t="str">
        <f>IF(E16&gt;0,E16,H16)</f>
        <v>AICD-NIII / EF</v>
      </c>
      <c r="E16" s="224"/>
      <c r="F16" s="224" t="s">
        <v>919</v>
      </c>
      <c r="G16" s="224" t="s">
        <v>944</v>
      </c>
      <c r="H16" s="64" t="str">
        <f t="shared" si="0"/>
        <v>AICD-NIII / EF</v>
      </c>
      <c r="I16" t="e">
        <f>VLOOKUP(B16,'ZONA SUL - 11'!E:E,1,0)</f>
        <v>#N/A</v>
      </c>
    </row>
    <row r="17" spans="1:9" x14ac:dyDescent="0.25">
      <c r="A17" s="220" t="s">
        <v>485</v>
      </c>
      <c r="B17" s="219">
        <v>9495444</v>
      </c>
      <c r="C17" s="238" t="s">
        <v>795</v>
      </c>
      <c r="D17" s="64" t="str">
        <f>IF(E17&gt;0,E17,H17)</f>
        <v>Gest. Equip. Púb.</v>
      </c>
      <c r="E17" s="224" t="s">
        <v>952</v>
      </c>
      <c r="F17" s="224"/>
      <c r="G17" s="224"/>
      <c r="H17" s="64">
        <f t="shared" si="0"/>
        <v>0</v>
      </c>
      <c r="I17" t="e">
        <f>VLOOKUP(B17,'ZONA SUL - 11'!E:E,1,0)</f>
        <v>#N/A</v>
      </c>
    </row>
    <row r="18" spans="1:9" x14ac:dyDescent="0.25">
      <c r="A18" s="220" t="s">
        <v>486</v>
      </c>
      <c r="B18" s="219">
        <v>8267189</v>
      </c>
      <c r="C18" s="240" t="s">
        <v>796</v>
      </c>
      <c r="D18" s="64" t="str">
        <f>IF(E18&gt;0,E18,H18)</f>
        <v>Gest. Equip. Púb.</v>
      </c>
      <c r="E18" s="224" t="s">
        <v>952</v>
      </c>
      <c r="F18" s="224"/>
      <c r="G18" s="224"/>
      <c r="H18" s="64">
        <f t="shared" si="0"/>
        <v>0</v>
      </c>
      <c r="I18">
        <f>VLOOKUP(B18,'ZONA SUL - 11'!E:E,1,0)</f>
        <v>8267189</v>
      </c>
    </row>
    <row r="19" spans="1:9" x14ac:dyDescent="0.25">
      <c r="A19" s="220" t="s">
        <v>404</v>
      </c>
      <c r="B19" s="219">
        <v>7565836</v>
      </c>
      <c r="C19" s="241" t="s">
        <v>797</v>
      </c>
      <c r="D19" s="64" t="str">
        <f>IF(E19&gt;0,E19,H19)</f>
        <v>Gest. Equip. Púb.</v>
      </c>
      <c r="E19" s="224" t="s">
        <v>952</v>
      </c>
      <c r="F19" s="224"/>
      <c r="G19" s="224"/>
      <c r="H19" s="64">
        <f t="shared" si="0"/>
        <v>0</v>
      </c>
      <c r="I19" t="e">
        <f>VLOOKUP(B19,'ZONA SUL - 11'!E:E,1,0)</f>
        <v>#N/A</v>
      </c>
    </row>
    <row r="20" spans="1:9" x14ac:dyDescent="0.25">
      <c r="A20" s="220" t="s">
        <v>487</v>
      </c>
      <c r="B20" s="219">
        <v>9282351</v>
      </c>
      <c r="C20" s="230" t="s">
        <v>798</v>
      </c>
      <c r="D20" s="64" t="str">
        <f>IF(E20&gt;0,E20,H20)</f>
        <v>AAG-NI</v>
      </c>
      <c r="E20" s="224"/>
      <c r="F20" s="224" t="s">
        <v>926</v>
      </c>
      <c r="G20" s="224"/>
      <c r="H20" s="64" t="str">
        <f t="shared" si="0"/>
        <v>AAG-NI</v>
      </c>
      <c r="I20" t="e">
        <f>VLOOKUP(B20,'ZONA SUL - 11'!E:E,1,0)</f>
        <v>#N/A</v>
      </c>
    </row>
    <row r="21" spans="1:9" x14ac:dyDescent="0.25">
      <c r="A21" s="220" t="s">
        <v>198</v>
      </c>
      <c r="B21" s="219">
        <v>7371411</v>
      </c>
      <c r="C21" s="230" t="s">
        <v>799</v>
      </c>
      <c r="D21" s="64" t="str">
        <f>IF(E21&gt;0,E21,H21)</f>
        <v>AICD-NII / EF</v>
      </c>
      <c r="E21" s="224"/>
      <c r="F21" s="224" t="s">
        <v>918</v>
      </c>
      <c r="G21" s="224" t="s">
        <v>944</v>
      </c>
      <c r="H21" s="64" t="str">
        <f t="shared" si="0"/>
        <v>AICD-NII / EF</v>
      </c>
      <c r="I21">
        <f>VLOOKUP(B21,'ZONA SUL - 11'!E:E,1,0)</f>
        <v>7371411</v>
      </c>
    </row>
    <row r="22" spans="1:9" x14ac:dyDescent="0.25">
      <c r="A22" s="220" t="s">
        <v>488</v>
      </c>
      <c r="B22" s="219">
        <v>9476032</v>
      </c>
      <c r="C22" s="242" t="s">
        <v>800</v>
      </c>
      <c r="D22" s="64" t="str">
        <f>IF(E22&gt;0,E22,H22)</f>
        <v>Assessor I</v>
      </c>
      <c r="E22" s="224" t="s">
        <v>183</v>
      </c>
      <c r="F22" s="224"/>
      <c r="G22" s="224"/>
      <c r="H22" s="64">
        <f t="shared" si="0"/>
        <v>0</v>
      </c>
      <c r="I22" t="e">
        <f>VLOOKUP(B22,'ZONA SUL - 11'!E:E,1,0)</f>
        <v>#N/A</v>
      </c>
    </row>
    <row r="23" spans="1:9" x14ac:dyDescent="0.25">
      <c r="A23" s="220" t="s">
        <v>489</v>
      </c>
      <c r="B23" s="219">
        <v>7705557</v>
      </c>
      <c r="C23" s="238" t="s">
        <v>782</v>
      </c>
      <c r="D23" s="64" t="str">
        <f>IF(E23&gt;0,E23,H23)</f>
        <v>AICD-NII / EF</v>
      </c>
      <c r="E23" s="224"/>
      <c r="F23" s="224" t="s">
        <v>918</v>
      </c>
      <c r="G23" s="224" t="s">
        <v>944</v>
      </c>
      <c r="H23" s="64" t="str">
        <f t="shared" si="0"/>
        <v>AICD-NII / EF</v>
      </c>
      <c r="I23" t="e">
        <f>VLOOKUP(B23,'ZONA SUL - 11'!E:E,1,0)</f>
        <v>#N/A</v>
      </c>
    </row>
    <row r="24" spans="1:9" x14ac:dyDescent="0.25">
      <c r="A24" s="220" t="s">
        <v>490</v>
      </c>
      <c r="B24" s="219">
        <v>7363991</v>
      </c>
      <c r="C24" s="230" t="s">
        <v>801</v>
      </c>
      <c r="D24" s="64" t="str">
        <f>IF(E24&gt;0,E24,H24)</f>
        <v>AICD-NI / EF</v>
      </c>
      <c r="E24" s="224"/>
      <c r="F24" s="224" t="s">
        <v>920</v>
      </c>
      <c r="G24" s="224" t="s">
        <v>944</v>
      </c>
      <c r="H24" s="64" t="str">
        <f t="shared" si="0"/>
        <v>AICD-NI / EF</v>
      </c>
      <c r="I24" t="e">
        <f>VLOOKUP(B24,'ZONA SUL - 11'!E:E,1,0)</f>
        <v>#N/A</v>
      </c>
    </row>
    <row r="25" spans="1:9" x14ac:dyDescent="0.25">
      <c r="A25" s="220" t="s">
        <v>302</v>
      </c>
      <c r="B25" s="219">
        <v>7439865</v>
      </c>
      <c r="C25" s="230" t="s">
        <v>802</v>
      </c>
      <c r="D25" s="64" t="str">
        <f>IF(E25&gt;0,E25,H25)</f>
        <v>AICD-NII / EF</v>
      </c>
      <c r="E25" s="224"/>
      <c r="F25" s="224" t="s">
        <v>918</v>
      </c>
      <c r="G25" s="224" t="s">
        <v>944</v>
      </c>
      <c r="H25" s="64" t="str">
        <f t="shared" si="0"/>
        <v>AICD-NII / EF</v>
      </c>
      <c r="I25" t="e">
        <f>VLOOKUP(B25,'ZONA SUL - 11'!E:E,1,0)</f>
        <v>#N/A</v>
      </c>
    </row>
    <row r="26" spans="1:9" x14ac:dyDescent="0.25">
      <c r="A26" s="220" t="s">
        <v>321</v>
      </c>
      <c r="B26" s="219">
        <v>7410743</v>
      </c>
      <c r="C26" s="230" t="s">
        <v>788</v>
      </c>
      <c r="D26" s="64" t="str">
        <f>IF(E26&gt;0,E26,H26)</f>
        <v>ASO-NI</v>
      </c>
      <c r="E26" s="224"/>
      <c r="F26" s="224" t="s">
        <v>924</v>
      </c>
      <c r="G26" s="224"/>
      <c r="H26" s="64" t="str">
        <f t="shared" si="0"/>
        <v>ASO-NI</v>
      </c>
      <c r="I26" t="e">
        <f>VLOOKUP(B26,'ZONA SUL - 11'!E:E,1,0)</f>
        <v>#N/A</v>
      </c>
    </row>
    <row r="27" spans="1:9" x14ac:dyDescent="0.25">
      <c r="A27" s="220" t="s">
        <v>148</v>
      </c>
      <c r="B27" s="219">
        <v>7594780</v>
      </c>
      <c r="C27" s="230" t="s">
        <v>803</v>
      </c>
      <c r="D27" s="64" t="str">
        <f>IF(E27&gt;0,E27,H27)</f>
        <v>AICD-NII / EF</v>
      </c>
      <c r="E27" s="224"/>
      <c r="F27" s="224" t="s">
        <v>918</v>
      </c>
      <c r="G27" s="224" t="s">
        <v>944</v>
      </c>
      <c r="H27" s="64" t="str">
        <f t="shared" si="0"/>
        <v>AICD-NII / EF</v>
      </c>
      <c r="I27" t="e">
        <f>VLOOKUP(B27,'ZONA SUL - 11'!E:E,1,0)</f>
        <v>#N/A</v>
      </c>
    </row>
    <row r="28" spans="1:9" x14ac:dyDescent="0.25">
      <c r="A28" s="220" t="s">
        <v>445</v>
      </c>
      <c r="B28" s="219">
        <v>9314644</v>
      </c>
      <c r="C28" s="230" t="s">
        <v>804</v>
      </c>
      <c r="D28" s="64" t="str">
        <f>IF(E28&gt;0,E28,H28)</f>
        <v>Assessor I</v>
      </c>
      <c r="E28" s="224" t="s">
        <v>183</v>
      </c>
      <c r="F28" s="224"/>
      <c r="G28" s="224"/>
      <c r="H28" s="64">
        <f t="shared" si="0"/>
        <v>0</v>
      </c>
      <c r="I28">
        <f>VLOOKUP(B28,'ZONA SUL - 11'!E:E,1,0)</f>
        <v>9314644</v>
      </c>
    </row>
    <row r="29" spans="1:9" x14ac:dyDescent="0.25">
      <c r="A29" s="220" t="s">
        <v>281</v>
      </c>
      <c r="B29" s="219">
        <v>8959765</v>
      </c>
      <c r="C29" s="230" t="s">
        <v>805</v>
      </c>
      <c r="D29" s="64" t="str">
        <f>IF(E29&gt;0,E29,H29)</f>
        <v>AAG-NI</v>
      </c>
      <c r="E29" s="224"/>
      <c r="F29" s="224" t="s">
        <v>926</v>
      </c>
      <c r="G29" s="224"/>
      <c r="H29" s="64" t="str">
        <f t="shared" si="0"/>
        <v>AAG-NI</v>
      </c>
      <c r="I29" t="e">
        <f>VLOOKUP(B29,'ZONA SUL - 11'!E:E,1,0)</f>
        <v>#N/A</v>
      </c>
    </row>
    <row r="30" spans="1:9" x14ac:dyDescent="0.25">
      <c r="A30" s="220" t="s">
        <v>342</v>
      </c>
      <c r="B30" s="219">
        <v>6022103</v>
      </c>
      <c r="C30" s="230" t="s">
        <v>806</v>
      </c>
      <c r="D30" s="64" t="str">
        <f>IF(E30&gt;0,E30,H30)</f>
        <v>AAG-NII</v>
      </c>
      <c r="E30" s="224"/>
      <c r="F30" s="224" t="s">
        <v>925</v>
      </c>
      <c r="G30" s="224"/>
      <c r="H30" s="64" t="str">
        <f t="shared" si="0"/>
        <v>AAG-NII</v>
      </c>
      <c r="I30" t="e">
        <f>VLOOKUP(B30,'ZONA SUL - 11'!E:E,1,0)</f>
        <v>#N/A</v>
      </c>
    </row>
    <row r="31" spans="1:9" x14ac:dyDescent="0.25">
      <c r="A31" s="220" t="s">
        <v>491</v>
      </c>
      <c r="B31" s="219">
        <v>6463011</v>
      </c>
      <c r="C31" s="240" t="s">
        <v>807</v>
      </c>
      <c r="D31" s="64" t="str">
        <f>IF(E31&gt;0,E31,H31)</f>
        <v>QEAG-NIV / Engenharia</v>
      </c>
      <c r="E31" s="224"/>
      <c r="F31" s="224" t="s">
        <v>932</v>
      </c>
      <c r="G31" s="224" t="s">
        <v>905</v>
      </c>
      <c r="H31" s="64" t="str">
        <f t="shared" si="0"/>
        <v>QEAG-NIV / Engenharia</v>
      </c>
      <c r="I31" t="e">
        <f>VLOOKUP(B31,'ZONA SUL - 11'!E:E,1,0)</f>
        <v>#N/A</v>
      </c>
    </row>
    <row r="32" spans="1:9" x14ac:dyDescent="0.25">
      <c r="A32" s="220" t="s">
        <v>492</v>
      </c>
      <c r="B32" s="219">
        <v>9398457</v>
      </c>
      <c r="C32" s="226" t="s">
        <v>808</v>
      </c>
      <c r="D32" s="64" t="str">
        <f>IF(E32&gt;0,E32,H32)</f>
        <v>Assessor II</v>
      </c>
      <c r="E32" s="224" t="s">
        <v>232</v>
      </c>
      <c r="F32" s="224"/>
      <c r="G32" s="224"/>
      <c r="H32" s="64">
        <f t="shared" si="0"/>
        <v>0</v>
      </c>
      <c r="I32" t="e">
        <f>VLOOKUP(B32,'ZONA SUL - 11'!E:E,1,0)</f>
        <v>#N/A</v>
      </c>
    </row>
    <row r="33" spans="1:9" x14ac:dyDescent="0.25">
      <c r="A33" s="220" t="s">
        <v>149</v>
      </c>
      <c r="B33" s="219">
        <v>7531699</v>
      </c>
      <c r="C33" s="230" t="s">
        <v>786</v>
      </c>
      <c r="D33" s="64" t="str">
        <f>IF(E33&gt;0,E33,H33)</f>
        <v>AICD-NII / EF</v>
      </c>
      <c r="E33" s="224"/>
      <c r="F33" s="224" t="s">
        <v>918</v>
      </c>
      <c r="G33" s="224" t="s">
        <v>944</v>
      </c>
      <c r="H33" s="64" t="str">
        <f t="shared" si="0"/>
        <v>AICD-NII / EF</v>
      </c>
      <c r="I33" t="e">
        <f>VLOOKUP(B33,'ZONA SUL - 11'!E:E,1,0)</f>
        <v>#N/A</v>
      </c>
    </row>
    <row r="34" spans="1:9" x14ac:dyDescent="0.25">
      <c r="A34" s="222" t="s">
        <v>429</v>
      </c>
      <c r="B34" s="221">
        <v>6716989</v>
      </c>
      <c r="C34" s="224" t="s">
        <v>809</v>
      </c>
      <c r="D34" s="64" t="str">
        <f>IF(E34&gt;0,E34,H34)</f>
        <v>AAG-NI</v>
      </c>
      <c r="E34" s="245"/>
      <c r="F34" s="224" t="s">
        <v>926</v>
      </c>
      <c r="G34" s="224"/>
      <c r="H34" s="64" t="str">
        <f t="shared" si="0"/>
        <v>AAG-NI</v>
      </c>
      <c r="I34">
        <f>VLOOKUP(B34,'ZONA SUL - 11'!E:E,1,0)</f>
        <v>6716989</v>
      </c>
    </row>
    <row r="35" spans="1:9" x14ac:dyDescent="0.25">
      <c r="A35" s="220" t="s">
        <v>418</v>
      </c>
      <c r="B35" s="219">
        <v>7136269</v>
      </c>
      <c r="C35" s="243" t="s">
        <v>810</v>
      </c>
      <c r="D35" s="64" t="str">
        <f>IF(E35&gt;0,E35,H35)</f>
        <v>AAG-NI</v>
      </c>
      <c r="E35" s="224"/>
      <c r="F35" s="224" t="s">
        <v>926</v>
      </c>
      <c r="G35" s="224"/>
      <c r="H35" s="64" t="str">
        <f t="shared" si="0"/>
        <v>AAG-NI</v>
      </c>
      <c r="I35" t="e">
        <f>VLOOKUP(B35,'ZONA SUL - 11'!E:E,1,0)</f>
        <v>#N/A</v>
      </c>
    </row>
    <row r="36" spans="1:9" x14ac:dyDescent="0.25">
      <c r="A36" s="220" t="s">
        <v>140</v>
      </c>
      <c r="B36" s="219">
        <v>6317235</v>
      </c>
      <c r="C36" s="230" t="s">
        <v>811</v>
      </c>
      <c r="D36" s="64" t="str">
        <f>IF(E36&gt;0,E36,H36)</f>
        <v>ANS - Médico NIII / Pediatria</v>
      </c>
      <c r="E36" s="224"/>
      <c r="F36" s="224" t="s">
        <v>930</v>
      </c>
      <c r="G36" s="224" t="s">
        <v>906</v>
      </c>
      <c r="H36" s="64" t="str">
        <f t="shared" si="0"/>
        <v>ANS - Médico NIII / Pediatria</v>
      </c>
      <c r="I36">
        <f>VLOOKUP(B36,'ZONA SUL - 11'!E:E,1,0)</f>
        <v>6317235</v>
      </c>
    </row>
    <row r="37" spans="1:9" x14ac:dyDescent="0.25">
      <c r="A37" s="220" t="s">
        <v>493</v>
      </c>
      <c r="B37" s="219">
        <v>5761085</v>
      </c>
      <c r="C37" s="230" t="s">
        <v>801</v>
      </c>
      <c r="D37" s="64" t="str">
        <f>IF(E37&gt;0,E37,H37)</f>
        <v>Assessor II</v>
      </c>
      <c r="E37" s="224" t="s">
        <v>232</v>
      </c>
      <c r="F37" s="224" t="s">
        <v>925</v>
      </c>
      <c r="G37" s="224"/>
      <c r="H37" s="64" t="str">
        <f t="shared" si="0"/>
        <v>AAG-NII</v>
      </c>
      <c r="I37" t="e">
        <f>VLOOKUP(B37,'ZONA SUL - 11'!E:E,1,0)</f>
        <v>#N/A</v>
      </c>
    </row>
    <row r="38" spans="1:9" x14ac:dyDescent="0.25">
      <c r="A38" s="220" t="s">
        <v>494</v>
      </c>
      <c r="B38" s="219">
        <v>8798508</v>
      </c>
      <c r="C38" s="241" t="s">
        <v>812</v>
      </c>
      <c r="D38" s="64" t="str">
        <f>IF(E38&gt;0,E38,H38)</f>
        <v>Diretor I</v>
      </c>
      <c r="E38" s="224" t="s">
        <v>889</v>
      </c>
      <c r="F38" s="224"/>
      <c r="G38" s="224"/>
      <c r="H38" s="64">
        <f t="shared" si="0"/>
        <v>0</v>
      </c>
      <c r="I38" t="e">
        <f>VLOOKUP(B38,'ZONA SUL - 11'!E:E,1,0)</f>
        <v>#N/A</v>
      </c>
    </row>
    <row r="39" spans="1:9" x14ac:dyDescent="0.25">
      <c r="A39" s="220" t="s">
        <v>495</v>
      </c>
      <c r="B39" s="219">
        <v>8796041</v>
      </c>
      <c r="C39" s="230" t="s">
        <v>801</v>
      </c>
      <c r="D39" s="64" t="str">
        <f>IF(E39&gt;0,E39,H39)</f>
        <v>Assessor II</v>
      </c>
      <c r="E39" s="224" t="s">
        <v>232</v>
      </c>
      <c r="F39" s="224"/>
      <c r="G39" s="224"/>
      <c r="H39" s="64">
        <f t="shared" si="0"/>
        <v>0</v>
      </c>
      <c r="I39" t="e">
        <f>VLOOKUP(B39,'ZONA SUL - 11'!E:E,1,0)</f>
        <v>#N/A</v>
      </c>
    </row>
    <row r="40" spans="1:9" x14ac:dyDescent="0.25">
      <c r="A40" s="220" t="s">
        <v>258</v>
      </c>
      <c r="B40" s="219">
        <v>6819397</v>
      </c>
      <c r="C40" s="241" t="s">
        <v>797</v>
      </c>
      <c r="D40" s="64" t="str">
        <f>IF(E40&gt;0,E40,H40)</f>
        <v>AICD-NII / EF</v>
      </c>
      <c r="E40" s="224"/>
      <c r="F40" s="224" t="s">
        <v>918</v>
      </c>
      <c r="G40" s="224" t="s">
        <v>944</v>
      </c>
      <c r="H40" s="64" t="str">
        <f t="shared" si="0"/>
        <v>AICD-NII / EF</v>
      </c>
      <c r="I40" t="e">
        <f>VLOOKUP(B40,'ZONA SUL - 11'!E:E,1,0)</f>
        <v>#N/A</v>
      </c>
    </row>
    <row r="41" spans="1:9" x14ac:dyDescent="0.25">
      <c r="A41" s="220" t="s">
        <v>110</v>
      </c>
      <c r="B41" s="219">
        <v>7371080</v>
      </c>
      <c r="C41" s="230" t="s">
        <v>788</v>
      </c>
      <c r="D41" s="64" t="str">
        <f>IF(E41&gt;0,E41,H41)</f>
        <v>AICD-NII / EF</v>
      </c>
      <c r="E41" s="224"/>
      <c r="F41" s="224" t="s">
        <v>918</v>
      </c>
      <c r="G41" s="224" t="s">
        <v>944</v>
      </c>
      <c r="H41" s="64" t="str">
        <f t="shared" si="0"/>
        <v>AICD-NII / EF</v>
      </c>
      <c r="I41" t="e">
        <f>VLOOKUP(B41,'ZONA SUL - 11'!E:E,1,0)</f>
        <v>#N/A</v>
      </c>
    </row>
    <row r="42" spans="1:9" x14ac:dyDescent="0.25">
      <c r="A42" s="220" t="s">
        <v>260</v>
      </c>
      <c r="B42" s="219">
        <v>8961239</v>
      </c>
      <c r="C42" s="230" t="s">
        <v>788</v>
      </c>
      <c r="D42" s="64" t="str">
        <f>IF(E42&gt;0,E42,H42)</f>
        <v>AAG-NI</v>
      </c>
      <c r="E42" s="224"/>
      <c r="F42" s="224" t="s">
        <v>926</v>
      </c>
      <c r="G42" s="224"/>
      <c r="H42" s="64" t="str">
        <f t="shared" si="0"/>
        <v>AAG-NI</v>
      </c>
      <c r="I42" t="e">
        <f>VLOOKUP(B42,'ZONA SUL - 11'!E:E,1,0)</f>
        <v>#N/A</v>
      </c>
    </row>
    <row r="43" spans="1:9" x14ac:dyDescent="0.25">
      <c r="A43" s="220" t="s">
        <v>151</v>
      </c>
      <c r="B43" s="219">
        <v>7569050</v>
      </c>
      <c r="C43" s="230" t="s">
        <v>813</v>
      </c>
      <c r="D43" s="64" t="str">
        <f>IF(E43&gt;0,E43,H43)</f>
        <v>AICD-NII / EF</v>
      </c>
      <c r="E43" s="224"/>
      <c r="F43" s="224" t="s">
        <v>918</v>
      </c>
      <c r="G43" s="224" t="s">
        <v>944</v>
      </c>
      <c r="H43" s="64" t="str">
        <f t="shared" si="0"/>
        <v>AICD-NII / EF</v>
      </c>
      <c r="I43" t="e">
        <f>VLOOKUP(B43,'ZONA SUL - 11'!E:E,1,0)</f>
        <v>#N/A</v>
      </c>
    </row>
    <row r="44" spans="1:9" x14ac:dyDescent="0.25">
      <c r="A44" s="220" t="s">
        <v>496</v>
      </c>
      <c r="B44" s="219">
        <v>9184031</v>
      </c>
      <c r="C44" s="230" t="s">
        <v>790</v>
      </c>
      <c r="D44" s="64" t="str">
        <f>IF(E44&gt;0,E44,H44)</f>
        <v>Assessor II</v>
      </c>
      <c r="E44" s="224" t="s">
        <v>232</v>
      </c>
      <c r="F44" s="224"/>
      <c r="G44" s="224"/>
      <c r="H44" s="64">
        <f t="shared" si="0"/>
        <v>0</v>
      </c>
      <c r="I44" t="e">
        <f>VLOOKUP(B44,'ZONA SUL - 11'!E:E,1,0)</f>
        <v>#N/A</v>
      </c>
    </row>
    <row r="45" spans="1:9" x14ac:dyDescent="0.25">
      <c r="A45" s="220" t="s">
        <v>497</v>
      </c>
      <c r="B45" s="219">
        <v>9401318</v>
      </c>
      <c r="C45" s="230" t="s">
        <v>814</v>
      </c>
      <c r="D45" s="64" t="str">
        <f>IF(E45&gt;0,E45,H45)</f>
        <v>Assessor II</v>
      </c>
      <c r="E45" s="224" t="s">
        <v>232</v>
      </c>
      <c r="F45" s="224"/>
      <c r="G45" s="224"/>
      <c r="H45" s="64">
        <f t="shared" si="0"/>
        <v>0</v>
      </c>
      <c r="I45" t="e">
        <f>VLOOKUP(B45,'ZONA SUL - 11'!E:E,1,0)</f>
        <v>#N/A</v>
      </c>
    </row>
    <row r="46" spans="1:9" x14ac:dyDescent="0.25">
      <c r="A46" s="220" t="s">
        <v>498</v>
      </c>
      <c r="B46" s="219">
        <v>7595140</v>
      </c>
      <c r="C46" s="230" t="s">
        <v>815</v>
      </c>
      <c r="D46" s="64" t="str">
        <f>IF(E46&gt;0,E46,H46)</f>
        <v>AICD-NII / EF</v>
      </c>
      <c r="E46" s="224"/>
      <c r="F46" s="224" t="s">
        <v>918</v>
      </c>
      <c r="G46" s="224" t="s">
        <v>944</v>
      </c>
      <c r="H46" s="64" t="str">
        <f t="shared" si="0"/>
        <v>AICD-NII / EF</v>
      </c>
      <c r="I46" t="e">
        <f>VLOOKUP(B46,'ZONA SUL - 11'!E:E,1,0)</f>
        <v>#N/A</v>
      </c>
    </row>
    <row r="47" spans="1:9" x14ac:dyDescent="0.25">
      <c r="A47" s="220" t="s">
        <v>499</v>
      </c>
      <c r="B47" s="219">
        <v>5694655</v>
      </c>
      <c r="C47" s="241" t="s">
        <v>816</v>
      </c>
      <c r="D47" s="64" t="str">
        <f>IF(E47&gt;0,E47,H47)</f>
        <v>Assessor II</v>
      </c>
      <c r="E47" s="224" t="s">
        <v>232</v>
      </c>
      <c r="F47" s="224"/>
      <c r="G47" s="224"/>
      <c r="H47" s="64">
        <f t="shared" si="0"/>
        <v>0</v>
      </c>
      <c r="I47" t="e">
        <f>VLOOKUP(B47,'ZONA SUL - 11'!E:E,1,0)</f>
        <v>#N/A</v>
      </c>
    </row>
    <row r="48" spans="1:9" x14ac:dyDescent="0.25">
      <c r="A48" s="220" t="s">
        <v>500</v>
      </c>
      <c r="B48" s="219">
        <v>8254591</v>
      </c>
      <c r="C48" s="230" t="s">
        <v>792</v>
      </c>
      <c r="D48" s="64" t="str">
        <f>IF(E48&gt;0,E48,H48)</f>
        <v>Diretor I</v>
      </c>
      <c r="E48" s="224" t="s">
        <v>889</v>
      </c>
      <c r="F48" s="224"/>
      <c r="G48" s="224"/>
      <c r="H48" s="64">
        <f t="shared" si="0"/>
        <v>0</v>
      </c>
      <c r="I48" t="e">
        <f>VLOOKUP(B48,'ZONA SUL - 11'!E:E,1,0)</f>
        <v>#N/A</v>
      </c>
    </row>
    <row r="49" spans="1:9" x14ac:dyDescent="0.25">
      <c r="A49" s="220" t="s">
        <v>501</v>
      </c>
      <c r="B49" s="219">
        <v>9153446</v>
      </c>
      <c r="C49" s="230" t="s">
        <v>814</v>
      </c>
      <c r="D49" s="64" t="str">
        <f>IF(E49&gt;0,E49,H49)</f>
        <v>Assessor II</v>
      </c>
      <c r="E49" s="224" t="s">
        <v>232</v>
      </c>
      <c r="F49" s="224"/>
      <c r="G49" s="224"/>
      <c r="H49" s="64">
        <f t="shared" si="0"/>
        <v>0</v>
      </c>
      <c r="I49" t="e">
        <f>VLOOKUP(B49,'ZONA SUL - 11'!E:E,1,0)</f>
        <v>#N/A</v>
      </c>
    </row>
    <row r="50" spans="1:9" x14ac:dyDescent="0.25">
      <c r="A50" s="220" t="s">
        <v>259</v>
      </c>
      <c r="B50" s="219">
        <v>8931267</v>
      </c>
      <c r="C50" s="230" t="s">
        <v>811</v>
      </c>
      <c r="D50" s="64" t="str">
        <f>IF(E50&gt;0,E50,H50)</f>
        <v>Gest. Equip. Púb.</v>
      </c>
      <c r="E50" s="224" t="s">
        <v>952</v>
      </c>
      <c r="F50" s="224"/>
      <c r="G50" s="224"/>
      <c r="H50" s="64">
        <f t="shared" si="0"/>
        <v>0</v>
      </c>
      <c r="I50">
        <f>VLOOKUP(B50,'ZONA SUL - 11'!E:E,1,0)</f>
        <v>8931267</v>
      </c>
    </row>
    <row r="51" spans="1:9" x14ac:dyDescent="0.25">
      <c r="A51" s="220" t="s">
        <v>502</v>
      </c>
      <c r="B51" s="219">
        <v>9179208</v>
      </c>
      <c r="C51" s="230" t="s">
        <v>817</v>
      </c>
      <c r="D51" s="64" t="str">
        <f>IF(E51&gt;0,E51,H51)</f>
        <v>AAG-NI</v>
      </c>
      <c r="E51" s="224"/>
      <c r="F51" s="224" t="s">
        <v>926</v>
      </c>
      <c r="G51" s="224"/>
      <c r="H51" s="64" t="str">
        <f t="shared" si="0"/>
        <v>AAG-NI</v>
      </c>
      <c r="I51" t="e">
        <f>VLOOKUP(B51,'ZONA SUL - 11'!E:E,1,0)</f>
        <v>#N/A</v>
      </c>
    </row>
    <row r="52" spans="1:9" x14ac:dyDescent="0.25">
      <c r="A52" s="220" t="s">
        <v>244</v>
      </c>
      <c r="B52" s="219">
        <v>7570902</v>
      </c>
      <c r="C52" s="230" t="s">
        <v>818</v>
      </c>
      <c r="D52" s="64" t="str">
        <f>IF(E52&gt;0,E52,H52)</f>
        <v>AICD-NII / EF</v>
      </c>
      <c r="E52" s="224"/>
      <c r="F52" s="224" t="s">
        <v>918</v>
      </c>
      <c r="G52" s="224" t="s">
        <v>944</v>
      </c>
      <c r="H52" s="64" t="str">
        <f t="shared" si="0"/>
        <v>AICD-NII / EF</v>
      </c>
      <c r="I52" t="e">
        <f>VLOOKUP(B52,'ZONA SUL - 11'!E:E,1,0)</f>
        <v>#N/A</v>
      </c>
    </row>
    <row r="53" spans="1:9" x14ac:dyDescent="0.25">
      <c r="A53" s="220" t="s">
        <v>403</v>
      </c>
      <c r="B53" s="219">
        <v>9281983</v>
      </c>
      <c r="C53" s="224" t="s">
        <v>819</v>
      </c>
      <c r="D53" s="64" t="str">
        <f>IF(E53&gt;0,E53,H53)</f>
        <v>AAG-NI</v>
      </c>
      <c r="E53" s="224"/>
      <c r="F53" s="224" t="s">
        <v>926</v>
      </c>
      <c r="G53" s="224"/>
      <c r="H53" s="64" t="str">
        <f t="shared" si="0"/>
        <v>AAG-NI</v>
      </c>
      <c r="I53" t="e">
        <f>VLOOKUP(B53,'ZONA SUL - 11'!E:E,1,0)</f>
        <v>#N/A</v>
      </c>
    </row>
    <row r="54" spans="1:9" x14ac:dyDescent="0.25">
      <c r="A54" s="220" t="s">
        <v>152</v>
      </c>
      <c r="B54" s="219">
        <v>5624908</v>
      </c>
      <c r="C54" s="230" t="s">
        <v>787</v>
      </c>
      <c r="D54" s="64" t="str">
        <f>IF(E54&gt;0,E54,H54)</f>
        <v>ANS - Médico NIV / Pediatria</v>
      </c>
      <c r="E54" s="224"/>
      <c r="F54" s="224" t="s">
        <v>928</v>
      </c>
      <c r="G54" s="224" t="s">
        <v>906</v>
      </c>
      <c r="H54" s="64" t="str">
        <f t="shared" si="0"/>
        <v>ANS - Médico NIV / Pediatria</v>
      </c>
      <c r="I54" t="e">
        <f>VLOOKUP(B54,'ZONA SUL - 11'!E:E,1,0)</f>
        <v>#N/A</v>
      </c>
    </row>
    <row r="55" spans="1:9" x14ac:dyDescent="0.25">
      <c r="A55" s="220" t="s">
        <v>503</v>
      </c>
      <c r="B55" s="219">
        <v>7754493</v>
      </c>
      <c r="C55" s="241" t="s">
        <v>820</v>
      </c>
      <c r="D55" s="64" t="str">
        <f>IF(E55&gt;0,E55,H55)</f>
        <v>Diretor I</v>
      </c>
      <c r="E55" s="224" t="s">
        <v>889</v>
      </c>
      <c r="F55" s="224" t="s">
        <v>918</v>
      </c>
      <c r="G55" s="224" t="s">
        <v>944</v>
      </c>
      <c r="H55" s="64" t="str">
        <f t="shared" si="0"/>
        <v>AICD-NII / EF</v>
      </c>
      <c r="I55" t="e">
        <f>VLOOKUP(B55,'ZONA SUL - 11'!E:E,1,0)</f>
        <v>#N/A</v>
      </c>
    </row>
    <row r="56" spans="1:9" x14ac:dyDescent="0.25">
      <c r="A56" s="220" t="s">
        <v>391</v>
      </c>
      <c r="B56" s="219">
        <v>5043409</v>
      </c>
      <c r="C56" s="230" t="s">
        <v>821</v>
      </c>
      <c r="D56" s="64" t="str">
        <f>IF(E56&gt;0,E56,H56)</f>
        <v>AICD-NIII / EF</v>
      </c>
      <c r="E56" s="224"/>
      <c r="F56" s="224" t="s">
        <v>919</v>
      </c>
      <c r="G56" s="224" t="s">
        <v>944</v>
      </c>
      <c r="H56" s="64" t="str">
        <f t="shared" si="0"/>
        <v>AICD-NIII / EF</v>
      </c>
      <c r="I56">
        <f>VLOOKUP(B56,'ZONA SUL - 11'!E:E,1,0)</f>
        <v>5043409</v>
      </c>
    </row>
    <row r="57" spans="1:9" x14ac:dyDescent="0.25">
      <c r="A57" s="220" t="s">
        <v>371</v>
      </c>
      <c r="B57" s="219">
        <v>6513085</v>
      </c>
      <c r="C57" s="230" t="s">
        <v>822</v>
      </c>
      <c r="D57" s="64" t="str">
        <f>IF(E57&gt;0,E57,H57)</f>
        <v>ASO-NII</v>
      </c>
      <c r="E57" s="224"/>
      <c r="F57" s="224" t="s">
        <v>923</v>
      </c>
      <c r="G57" s="224"/>
      <c r="H57" s="64" t="str">
        <f t="shared" si="0"/>
        <v>ASO-NII</v>
      </c>
      <c r="I57" t="e">
        <f>VLOOKUP(B57,'ZONA SUL - 11'!E:E,1,0)</f>
        <v>#N/A</v>
      </c>
    </row>
    <row r="58" spans="1:9" x14ac:dyDescent="0.25">
      <c r="A58" s="220" t="s">
        <v>504</v>
      </c>
      <c r="B58" s="219">
        <v>8800740</v>
      </c>
      <c r="C58" s="230" t="s">
        <v>823</v>
      </c>
      <c r="D58" s="64" t="str">
        <f>IF(E58&gt;0,E58,H58)</f>
        <v>Assessor II</v>
      </c>
      <c r="E58" s="224" t="s">
        <v>232</v>
      </c>
      <c r="F58" s="224"/>
      <c r="G58" s="224"/>
      <c r="H58" s="64">
        <f t="shared" si="0"/>
        <v>0</v>
      </c>
      <c r="I58" t="e">
        <f>VLOOKUP(B58,'ZONA SUL - 11'!E:E,1,0)</f>
        <v>#N/A</v>
      </c>
    </row>
    <row r="59" spans="1:9" x14ac:dyDescent="0.25">
      <c r="A59" s="220" t="s">
        <v>505</v>
      </c>
      <c r="B59" s="219">
        <v>9476512</v>
      </c>
      <c r="C59" s="241" t="s">
        <v>816</v>
      </c>
      <c r="D59" s="64" t="str">
        <f>IF(E59&gt;0,E59,H59)</f>
        <v>Assessor V</v>
      </c>
      <c r="E59" s="224" t="s">
        <v>890</v>
      </c>
      <c r="F59" s="224"/>
      <c r="G59" s="224"/>
      <c r="H59" s="64">
        <f t="shared" si="0"/>
        <v>0</v>
      </c>
      <c r="I59" t="e">
        <f>VLOOKUP(B59,'ZONA SUL - 11'!E:E,1,0)</f>
        <v>#N/A</v>
      </c>
    </row>
    <row r="60" spans="1:9" x14ac:dyDescent="0.25">
      <c r="A60" s="220" t="s">
        <v>506</v>
      </c>
      <c r="B60" s="219">
        <v>5518831</v>
      </c>
      <c r="C60" s="230" t="s">
        <v>824</v>
      </c>
      <c r="D60" s="64" t="str">
        <f>IF(E60&gt;0,E60,H60)</f>
        <v>AAG</v>
      </c>
      <c r="E60" s="224"/>
      <c r="F60" s="224" t="s">
        <v>951</v>
      </c>
      <c r="G60" s="224"/>
      <c r="H60" s="64" t="str">
        <f t="shared" si="0"/>
        <v>AAG</v>
      </c>
      <c r="I60" t="e">
        <f>VLOOKUP(B60,'ZONA SUL - 11'!E:E,1,0)</f>
        <v>#N/A</v>
      </c>
    </row>
    <row r="61" spans="1:9" x14ac:dyDescent="0.25">
      <c r="A61" s="220" t="s">
        <v>367</v>
      </c>
      <c r="B61" s="219">
        <v>5418135</v>
      </c>
      <c r="C61" s="230" t="s">
        <v>825</v>
      </c>
      <c r="D61" s="64" t="str">
        <f>IF(E61&gt;0,E61,H61)</f>
        <v>ASO-NII</v>
      </c>
      <c r="E61" s="224"/>
      <c r="F61" s="224" t="s">
        <v>923</v>
      </c>
      <c r="G61" s="224"/>
      <c r="H61" s="64" t="str">
        <f t="shared" si="0"/>
        <v>ASO-NII</v>
      </c>
      <c r="I61" t="e">
        <f>VLOOKUP(B61,'ZONA SUL - 11'!E:E,1,0)</f>
        <v>#N/A</v>
      </c>
    </row>
    <row r="62" spans="1:9" x14ac:dyDescent="0.25">
      <c r="A62" s="220" t="s">
        <v>446</v>
      </c>
      <c r="B62" s="219">
        <v>7611633</v>
      </c>
      <c r="C62" s="230" t="s">
        <v>826</v>
      </c>
      <c r="D62" s="64" t="str">
        <f>IF(E62&gt;0,E62,H62)</f>
        <v>ASO-NII</v>
      </c>
      <c r="E62" s="224"/>
      <c r="F62" s="224" t="s">
        <v>923</v>
      </c>
      <c r="G62" s="224"/>
      <c r="H62" s="64" t="str">
        <f t="shared" si="0"/>
        <v>ASO-NII</v>
      </c>
      <c r="I62" t="e">
        <f>VLOOKUP(B62,'ZONA SUL - 11'!E:E,1,0)</f>
        <v>#N/A</v>
      </c>
    </row>
    <row r="63" spans="1:9" x14ac:dyDescent="0.25">
      <c r="A63" s="220" t="s">
        <v>154</v>
      </c>
      <c r="B63" s="219">
        <v>5887381</v>
      </c>
      <c r="C63" s="230" t="s">
        <v>827</v>
      </c>
      <c r="D63" s="64" t="str">
        <f>IF(E63&gt;0,E63,H63)</f>
        <v>ASO-NIII</v>
      </c>
      <c r="E63" s="224"/>
      <c r="F63" s="224" t="s">
        <v>922</v>
      </c>
      <c r="G63" s="224"/>
      <c r="H63" s="64" t="str">
        <f t="shared" si="0"/>
        <v>ASO-NIII</v>
      </c>
      <c r="I63" t="e">
        <f>VLOOKUP(B63,'ZONA SUL - 11'!E:E,1,0)</f>
        <v>#N/A</v>
      </c>
    </row>
    <row r="64" spans="1:9" x14ac:dyDescent="0.25">
      <c r="A64" s="220" t="s">
        <v>337</v>
      </c>
      <c r="B64" s="219">
        <v>6254900</v>
      </c>
      <c r="C64" s="230" t="s">
        <v>789</v>
      </c>
      <c r="D64" s="64" t="str">
        <f>IF(E64&gt;0,E64,H64)</f>
        <v>ASO-NII</v>
      </c>
      <c r="E64" s="224"/>
      <c r="F64" s="224" t="s">
        <v>923</v>
      </c>
      <c r="G64" s="224"/>
      <c r="H64" s="64" t="str">
        <f t="shared" si="0"/>
        <v>ASO-NII</v>
      </c>
      <c r="I64" t="e">
        <f>VLOOKUP(B64,'ZONA SUL - 11'!E:E,1,0)</f>
        <v>#N/A</v>
      </c>
    </row>
    <row r="65" spans="1:9" x14ac:dyDescent="0.25">
      <c r="A65" s="220" t="s">
        <v>362</v>
      </c>
      <c r="B65" s="219">
        <v>5820146</v>
      </c>
      <c r="C65" s="230" t="s">
        <v>825</v>
      </c>
      <c r="D65" s="64" t="str">
        <f>IF(E65&gt;0,E65,H65)</f>
        <v>ASO-NIII</v>
      </c>
      <c r="E65" s="224"/>
      <c r="F65" s="224" t="s">
        <v>922</v>
      </c>
      <c r="G65" s="224"/>
      <c r="H65" s="64" t="str">
        <f t="shared" si="0"/>
        <v>ASO-NIII</v>
      </c>
      <c r="I65" t="e">
        <f>VLOOKUP(B65,'ZONA SUL - 11'!E:E,1,0)</f>
        <v>#N/A</v>
      </c>
    </row>
    <row r="66" spans="1:9" x14ac:dyDescent="0.25">
      <c r="A66" s="220" t="s">
        <v>300</v>
      </c>
      <c r="B66" s="219">
        <v>5729149</v>
      </c>
      <c r="C66" s="230" t="s">
        <v>828</v>
      </c>
      <c r="D66" s="64" t="str">
        <f>IF(E66&gt;0,E66,H66)</f>
        <v>ASO-NII</v>
      </c>
      <c r="E66" s="224"/>
      <c r="F66" s="224" t="s">
        <v>923</v>
      </c>
      <c r="G66" s="224"/>
      <c r="H66" s="64" t="str">
        <f t="shared" si="0"/>
        <v>ASO-NII</v>
      </c>
      <c r="I66" t="e">
        <f>VLOOKUP(B66,'ZONA SUL - 11'!E:E,1,0)</f>
        <v>#N/A</v>
      </c>
    </row>
    <row r="67" spans="1:9" x14ac:dyDescent="0.25">
      <c r="A67" s="222" t="s">
        <v>415</v>
      </c>
      <c r="B67" s="221">
        <v>7611897</v>
      </c>
      <c r="C67" s="224" t="s">
        <v>829</v>
      </c>
      <c r="D67" s="64" t="str">
        <f>IF(E67&gt;0,E67,H67)</f>
        <v>ASO-NII</v>
      </c>
      <c r="E67" s="245"/>
      <c r="F67" s="224" t="s">
        <v>923</v>
      </c>
      <c r="G67" s="224"/>
      <c r="H67" s="64" t="str">
        <f t="shared" ref="H67:H130" si="1">IF(G67&gt;0,CONCATENATE(F67," / ",G67),F67)</f>
        <v>ASO-NII</v>
      </c>
      <c r="I67" t="e">
        <f>VLOOKUP(B67,'ZONA SUL - 11'!E:E,1,0)</f>
        <v>#N/A</v>
      </c>
    </row>
    <row r="68" spans="1:9" x14ac:dyDescent="0.25">
      <c r="A68" s="224" t="s">
        <v>447</v>
      </c>
      <c r="B68" s="223">
        <v>9304169</v>
      </c>
      <c r="C68" s="230" t="s">
        <v>830</v>
      </c>
      <c r="D68" s="64" t="str">
        <f>IF(E68&gt;0,E68,H68)</f>
        <v>Gest. Equip. Púb.</v>
      </c>
      <c r="E68" s="224" t="s">
        <v>952</v>
      </c>
      <c r="F68" s="224"/>
      <c r="G68" s="224"/>
      <c r="H68" s="64">
        <f t="shared" si="1"/>
        <v>0</v>
      </c>
      <c r="I68" t="e">
        <f>VLOOKUP(B68,'ZONA SUL - 11'!E:E,1,0)</f>
        <v>#N/A</v>
      </c>
    </row>
    <row r="69" spans="1:9" x14ac:dyDescent="0.25">
      <c r="A69" s="220" t="s">
        <v>507</v>
      </c>
      <c r="B69" s="219">
        <v>8787221</v>
      </c>
      <c r="C69" s="230" t="s">
        <v>812</v>
      </c>
      <c r="D69" s="64" t="str">
        <f>IF(E69&gt;0,E69,H69)</f>
        <v>Diretor II</v>
      </c>
      <c r="E69" s="224" t="s">
        <v>891</v>
      </c>
      <c r="F69" s="224"/>
      <c r="G69" s="224"/>
      <c r="H69" s="64">
        <f t="shared" si="1"/>
        <v>0</v>
      </c>
      <c r="I69" t="e">
        <f>VLOOKUP(B69,'ZONA SUL - 11'!E:E,1,0)</f>
        <v>#N/A</v>
      </c>
    </row>
    <row r="70" spans="1:9" x14ac:dyDescent="0.25">
      <c r="A70" s="220" t="s">
        <v>155</v>
      </c>
      <c r="B70" s="219">
        <v>5500443</v>
      </c>
      <c r="C70" s="230" t="s">
        <v>831</v>
      </c>
      <c r="D70" s="64" t="str">
        <f>IF(E70&gt;0,E70,H70)</f>
        <v>AICD / EF</v>
      </c>
      <c r="E70" s="224"/>
      <c r="F70" s="224" t="s">
        <v>937</v>
      </c>
      <c r="G70" s="224" t="s">
        <v>944</v>
      </c>
      <c r="H70" s="64" t="str">
        <f t="shared" si="1"/>
        <v>AICD / EF</v>
      </c>
      <c r="I70" t="e">
        <f>VLOOKUP(B70,'ZONA SUL - 11'!E:E,1,0)</f>
        <v>#N/A</v>
      </c>
    </row>
    <row r="71" spans="1:9" x14ac:dyDescent="0.25">
      <c r="A71" s="220" t="s">
        <v>115</v>
      </c>
      <c r="B71" s="219">
        <v>6517218</v>
      </c>
      <c r="C71" s="230" t="s">
        <v>831</v>
      </c>
      <c r="D71" s="64" t="str">
        <f>IF(E71&gt;0,E71,H71)</f>
        <v>ASO-NI</v>
      </c>
      <c r="E71" s="224"/>
      <c r="F71" s="224" t="s">
        <v>924</v>
      </c>
      <c r="G71" s="224"/>
      <c r="H71" s="64" t="str">
        <f t="shared" si="1"/>
        <v>ASO-NI</v>
      </c>
      <c r="I71" t="e">
        <f>VLOOKUP(B71,'ZONA SUL - 11'!E:E,1,0)</f>
        <v>#N/A</v>
      </c>
    </row>
    <row r="72" spans="1:9" x14ac:dyDescent="0.25">
      <c r="A72" s="220" t="s">
        <v>102</v>
      </c>
      <c r="B72" s="219">
        <v>7363290</v>
      </c>
      <c r="C72" s="230" t="s">
        <v>784</v>
      </c>
      <c r="D72" s="64" t="str">
        <f>IF(E72&gt;0,E72,H72)</f>
        <v>AICD-NII / EF</v>
      </c>
      <c r="E72" s="224"/>
      <c r="F72" s="224" t="s">
        <v>918</v>
      </c>
      <c r="G72" s="224" t="s">
        <v>944</v>
      </c>
      <c r="H72" s="64" t="str">
        <f t="shared" si="1"/>
        <v>AICD-NII / EF</v>
      </c>
      <c r="I72" t="e">
        <f>VLOOKUP(B72,'ZONA SUL - 11'!E:E,1,0)</f>
        <v>#N/A</v>
      </c>
    </row>
    <row r="73" spans="1:9" x14ac:dyDescent="0.25">
      <c r="A73" s="220" t="s">
        <v>105</v>
      </c>
      <c r="B73" s="219">
        <v>7340729</v>
      </c>
      <c r="C73" s="230" t="s">
        <v>785</v>
      </c>
      <c r="D73" s="64" t="str">
        <f>IF(E73&gt;0,E73,H73)</f>
        <v>AAG-NII</v>
      </c>
      <c r="E73" s="224"/>
      <c r="F73" s="224" t="s">
        <v>925</v>
      </c>
      <c r="G73" s="224"/>
      <c r="H73" s="64" t="str">
        <f t="shared" si="1"/>
        <v>AAG-NII</v>
      </c>
      <c r="I73" t="e">
        <f>VLOOKUP(B73,'ZONA SUL - 11'!E:E,1,0)</f>
        <v>#N/A</v>
      </c>
    </row>
    <row r="74" spans="1:9" x14ac:dyDescent="0.25">
      <c r="A74" s="220" t="s">
        <v>448</v>
      </c>
      <c r="B74" s="219">
        <v>6892191</v>
      </c>
      <c r="C74" s="241" t="s">
        <v>832</v>
      </c>
      <c r="D74" s="64" t="str">
        <f>IF(E74&gt;0,E74,H74)</f>
        <v>ASO-NII</v>
      </c>
      <c r="E74" s="224"/>
      <c r="F74" s="224" t="s">
        <v>923</v>
      </c>
      <c r="G74" s="224"/>
      <c r="H74" s="64" t="str">
        <f t="shared" si="1"/>
        <v>ASO-NII</v>
      </c>
      <c r="I74" t="e">
        <f>VLOOKUP(B74,'ZONA SUL - 11'!E:E,1,0)</f>
        <v>#N/A</v>
      </c>
    </row>
    <row r="75" spans="1:9" x14ac:dyDescent="0.25">
      <c r="A75" s="220" t="s">
        <v>508</v>
      </c>
      <c r="B75" s="219">
        <v>8978701</v>
      </c>
      <c r="C75" s="230" t="s">
        <v>816</v>
      </c>
      <c r="D75" s="64" t="str">
        <f>IF(E75&gt;0,E75,H75)</f>
        <v>Assessor III</v>
      </c>
      <c r="E75" s="224" t="s">
        <v>892</v>
      </c>
      <c r="F75" s="224"/>
      <c r="G75" s="224"/>
      <c r="H75" s="64">
        <f t="shared" si="1"/>
        <v>0</v>
      </c>
      <c r="I75" t="e">
        <f>VLOOKUP(B75,'ZONA SUL - 11'!E:E,1,0)</f>
        <v>#N/A</v>
      </c>
    </row>
    <row r="76" spans="1:9" x14ac:dyDescent="0.25">
      <c r="A76" s="220" t="s">
        <v>509</v>
      </c>
      <c r="B76" s="219">
        <v>9299327</v>
      </c>
      <c r="C76" s="230" t="s">
        <v>833</v>
      </c>
      <c r="D76" s="64" t="str">
        <f>IF(E76&gt;0,E76,H76)</f>
        <v>AAG-NI</v>
      </c>
      <c r="E76" s="224"/>
      <c r="F76" s="224" t="s">
        <v>926</v>
      </c>
      <c r="G76" s="224"/>
      <c r="H76" s="64" t="str">
        <f t="shared" si="1"/>
        <v>AAG-NI</v>
      </c>
      <c r="I76" t="e">
        <f>VLOOKUP(B76,'ZONA SUL - 11'!E:E,1,0)</f>
        <v>#N/A</v>
      </c>
    </row>
    <row r="77" spans="1:9" x14ac:dyDescent="0.25">
      <c r="A77" s="220" t="s">
        <v>510</v>
      </c>
      <c r="B77" s="219">
        <v>5915040</v>
      </c>
      <c r="C77" s="230" t="s">
        <v>834</v>
      </c>
      <c r="D77" s="64" t="str">
        <f>IF(E77&gt;0,E77,H77)</f>
        <v>Assessor II</v>
      </c>
      <c r="E77" s="224" t="s">
        <v>232</v>
      </c>
      <c r="F77" s="224"/>
      <c r="G77" s="224"/>
      <c r="H77" s="64">
        <f t="shared" si="1"/>
        <v>0</v>
      </c>
      <c r="I77" t="e">
        <f>VLOOKUP(B77,'ZONA SUL - 11'!E:E,1,0)</f>
        <v>#N/A</v>
      </c>
    </row>
    <row r="78" spans="1:9" x14ac:dyDescent="0.25">
      <c r="A78" s="220" t="s">
        <v>98</v>
      </c>
      <c r="B78" s="219">
        <v>5875137</v>
      </c>
      <c r="C78" s="230" t="s">
        <v>784</v>
      </c>
      <c r="D78" s="64" t="str">
        <f>IF(E78&gt;0,E78,H78)</f>
        <v>ASO-NIII</v>
      </c>
      <c r="E78" s="224"/>
      <c r="F78" s="224" t="s">
        <v>922</v>
      </c>
      <c r="G78" s="224"/>
      <c r="H78" s="64" t="str">
        <f t="shared" si="1"/>
        <v>ASO-NIII</v>
      </c>
      <c r="I78" t="e">
        <f>VLOOKUP(B78,'ZONA SUL - 11'!E:E,1,0)</f>
        <v>#N/A</v>
      </c>
    </row>
    <row r="79" spans="1:9" x14ac:dyDescent="0.25">
      <c r="A79" s="220" t="s">
        <v>511</v>
      </c>
      <c r="B79" s="219">
        <v>8799610</v>
      </c>
      <c r="C79" s="230" t="s">
        <v>820</v>
      </c>
      <c r="D79" s="64" t="str">
        <f>IF(E79&gt;0,E79,H79)</f>
        <v>Assessor I</v>
      </c>
      <c r="E79" s="224" t="s">
        <v>183</v>
      </c>
      <c r="F79" s="224"/>
      <c r="G79" s="224"/>
      <c r="H79" s="64">
        <f t="shared" si="1"/>
        <v>0</v>
      </c>
      <c r="I79" t="e">
        <f>VLOOKUP(B79,'ZONA SUL - 11'!E:E,1,0)</f>
        <v>#N/A</v>
      </c>
    </row>
    <row r="80" spans="1:9" x14ac:dyDescent="0.25">
      <c r="A80" s="224" t="s">
        <v>382</v>
      </c>
      <c r="B80" s="223">
        <v>8878668</v>
      </c>
      <c r="C80" s="241" t="s">
        <v>804</v>
      </c>
      <c r="D80" s="64" t="str">
        <f>IF(E80&gt;0,E80,H80)</f>
        <v>Gest. Equip. Púb.</v>
      </c>
      <c r="E80" s="224" t="s">
        <v>952</v>
      </c>
      <c r="F80" s="224"/>
      <c r="G80" s="224"/>
      <c r="H80" s="64">
        <f t="shared" si="1"/>
        <v>0</v>
      </c>
      <c r="I80">
        <f>VLOOKUP(B80,'ZONA SUL - 11'!E:E,1,0)</f>
        <v>8878668</v>
      </c>
    </row>
    <row r="81" spans="1:9" x14ac:dyDescent="0.25">
      <c r="A81" s="220" t="s">
        <v>512</v>
      </c>
      <c r="B81" s="219">
        <v>8227683</v>
      </c>
      <c r="C81" s="238" t="s">
        <v>835</v>
      </c>
      <c r="D81" s="64" t="str">
        <f>IF(E81&gt;0,E81,H81)</f>
        <v>AAG-NI</v>
      </c>
      <c r="E81" s="224"/>
      <c r="F81" s="224" t="s">
        <v>926</v>
      </c>
      <c r="G81" s="224"/>
      <c r="H81" s="64" t="str">
        <f t="shared" si="1"/>
        <v>AAG-NI</v>
      </c>
      <c r="I81" t="e">
        <f>VLOOKUP(B81,'ZONA SUL - 11'!E:E,1,0)</f>
        <v>#N/A</v>
      </c>
    </row>
    <row r="82" spans="1:9" x14ac:dyDescent="0.25">
      <c r="A82" s="220" t="s">
        <v>513</v>
      </c>
      <c r="B82" s="219">
        <v>9485856</v>
      </c>
      <c r="C82" s="230" t="s">
        <v>816</v>
      </c>
      <c r="D82" s="64" t="str">
        <f>IF(E82&gt;0,E82,H82)</f>
        <v>Secretário Adjunto</v>
      </c>
      <c r="E82" s="224" t="s">
        <v>893</v>
      </c>
      <c r="F82" s="224"/>
      <c r="G82" s="224"/>
      <c r="H82" s="64">
        <f t="shared" si="1"/>
        <v>0</v>
      </c>
      <c r="I82" t="e">
        <f>VLOOKUP(B82,'ZONA SUL - 11'!E:E,1,0)</f>
        <v>#N/A</v>
      </c>
    </row>
    <row r="83" spans="1:9" x14ac:dyDescent="0.25">
      <c r="A83" s="220" t="s">
        <v>386</v>
      </c>
      <c r="B83" s="219">
        <v>9201301</v>
      </c>
      <c r="C83" s="230" t="s">
        <v>836</v>
      </c>
      <c r="D83" s="64" t="str">
        <f>IF(E83&gt;0,E83,H83)</f>
        <v>AAG-NI</v>
      </c>
      <c r="E83" s="224"/>
      <c r="F83" s="224" t="s">
        <v>926</v>
      </c>
      <c r="G83" s="224"/>
      <c r="H83" s="64" t="str">
        <f t="shared" si="1"/>
        <v>AAG-NI</v>
      </c>
      <c r="I83">
        <f>VLOOKUP(B83,'ZONA SUL - 11'!E:E,1,0)</f>
        <v>9201301</v>
      </c>
    </row>
    <row r="84" spans="1:9" x14ac:dyDescent="0.25">
      <c r="A84" s="220" t="s">
        <v>136</v>
      </c>
      <c r="B84" s="219">
        <v>3194086</v>
      </c>
      <c r="C84" s="230" t="s">
        <v>799</v>
      </c>
      <c r="D84" s="64" t="str">
        <f>IF(E84&gt;0,E84,H84)</f>
        <v>ANS - Médico NIV / Med.Desportiva</v>
      </c>
      <c r="E84" s="224"/>
      <c r="F84" s="224" t="s">
        <v>928</v>
      </c>
      <c r="G84" s="224" t="s">
        <v>950</v>
      </c>
      <c r="H84" s="64" t="str">
        <f t="shared" si="1"/>
        <v>ANS - Médico NIV / Med.Desportiva</v>
      </c>
      <c r="I84">
        <f>VLOOKUP(B84,'ZONA SUL - 11'!E:E,1,0)</f>
        <v>3194086</v>
      </c>
    </row>
    <row r="85" spans="1:9" x14ac:dyDescent="0.25">
      <c r="A85" s="220" t="s">
        <v>514</v>
      </c>
      <c r="B85" s="219">
        <v>9413677</v>
      </c>
      <c r="C85" s="230" t="s">
        <v>837</v>
      </c>
      <c r="D85" s="64" t="str">
        <f>IF(E85&gt;0,E85,H85)</f>
        <v>Assessor II</v>
      </c>
      <c r="E85" s="224" t="s">
        <v>232</v>
      </c>
      <c r="F85" s="224"/>
      <c r="G85" s="224"/>
      <c r="H85" s="64">
        <f t="shared" si="1"/>
        <v>0</v>
      </c>
      <c r="I85" t="e">
        <f>VLOOKUP(B85,'ZONA SUL - 11'!E:E,1,0)</f>
        <v>#N/A</v>
      </c>
    </row>
    <row r="86" spans="1:9" x14ac:dyDescent="0.25">
      <c r="A86" s="220" t="s">
        <v>515</v>
      </c>
      <c r="B86" s="219">
        <v>7569891</v>
      </c>
      <c r="C86" s="238" t="s">
        <v>782</v>
      </c>
      <c r="D86" s="64" t="str">
        <f>IF(E86&gt;0,E86,H86)</f>
        <v>AICD-NII / EF</v>
      </c>
      <c r="E86" s="224"/>
      <c r="F86" s="224" t="s">
        <v>918</v>
      </c>
      <c r="G86" s="224" t="s">
        <v>944</v>
      </c>
      <c r="H86" s="64" t="str">
        <f t="shared" si="1"/>
        <v>AICD-NII / EF</v>
      </c>
      <c r="I86" t="e">
        <f>VLOOKUP(B86,'ZONA SUL - 11'!E:E,1,0)</f>
        <v>#N/A</v>
      </c>
    </row>
    <row r="87" spans="1:9" x14ac:dyDescent="0.25">
      <c r="A87" s="220" t="s">
        <v>231</v>
      </c>
      <c r="B87" s="219">
        <v>7570325</v>
      </c>
      <c r="C87" s="241" t="s">
        <v>803</v>
      </c>
      <c r="D87" s="64" t="str">
        <f>IF(E87&gt;0,E87,H87)</f>
        <v>AICD-NII / EF</v>
      </c>
      <c r="E87" s="224"/>
      <c r="F87" s="224" t="s">
        <v>918</v>
      </c>
      <c r="G87" s="224" t="s">
        <v>944</v>
      </c>
      <c r="H87" s="64" t="str">
        <f t="shared" si="1"/>
        <v>AICD-NII / EF</v>
      </c>
      <c r="I87" t="e">
        <f>VLOOKUP(B87,'ZONA SUL - 11'!E:E,1,0)</f>
        <v>#N/A</v>
      </c>
    </row>
    <row r="88" spans="1:9" x14ac:dyDescent="0.25">
      <c r="A88" s="220" t="s">
        <v>516</v>
      </c>
      <c r="B88" s="219">
        <v>9207058</v>
      </c>
      <c r="C88" s="241" t="s">
        <v>823</v>
      </c>
      <c r="D88" s="64" t="str">
        <f>IF(E88&gt;0,E88,H88)</f>
        <v>Assessor II</v>
      </c>
      <c r="E88" s="224" t="s">
        <v>232</v>
      </c>
      <c r="F88" s="224"/>
      <c r="G88" s="224"/>
      <c r="H88" s="64">
        <f t="shared" si="1"/>
        <v>0</v>
      </c>
      <c r="I88" t="e">
        <f>VLOOKUP(B88,'ZONA SUL - 11'!E:E,1,0)</f>
        <v>#N/A</v>
      </c>
    </row>
    <row r="89" spans="1:9" x14ac:dyDescent="0.25">
      <c r="A89" s="220" t="s">
        <v>201</v>
      </c>
      <c r="B89" s="219">
        <v>5377021</v>
      </c>
      <c r="C89" s="230" t="s">
        <v>787</v>
      </c>
      <c r="D89" s="64" t="str">
        <f>IF(E89&gt;0,E89,H89)</f>
        <v>Assessor I</v>
      </c>
      <c r="E89" s="224" t="s">
        <v>183</v>
      </c>
      <c r="F89" s="224"/>
      <c r="G89" s="224"/>
      <c r="H89" s="64">
        <f t="shared" si="1"/>
        <v>0</v>
      </c>
      <c r="I89">
        <f>VLOOKUP(B89,'ZONA SUL - 11'!E:E,1,0)</f>
        <v>5377021</v>
      </c>
    </row>
    <row r="90" spans="1:9" x14ac:dyDescent="0.25">
      <c r="A90" s="220" t="s">
        <v>517</v>
      </c>
      <c r="B90" s="219">
        <v>6618863</v>
      </c>
      <c r="C90" s="230" t="s">
        <v>838</v>
      </c>
      <c r="D90" s="64" t="str">
        <f>IF(E90&gt;0,E90,H90)</f>
        <v>ANS NIV / Terapia Oc.</v>
      </c>
      <c r="E90" s="224"/>
      <c r="F90" s="224" t="s">
        <v>929</v>
      </c>
      <c r="G90" s="224" t="s">
        <v>949</v>
      </c>
      <c r="H90" s="64" t="str">
        <f t="shared" si="1"/>
        <v>ANS NIV / Terapia Oc.</v>
      </c>
      <c r="I90" t="e">
        <f>VLOOKUP(B90,'ZONA SUL - 11'!E:E,1,0)</f>
        <v>#N/A</v>
      </c>
    </row>
    <row r="91" spans="1:9" x14ac:dyDescent="0.25">
      <c r="A91" s="220" t="s">
        <v>124</v>
      </c>
      <c r="B91" s="219">
        <v>6514014</v>
      </c>
      <c r="C91" s="230" t="s">
        <v>826</v>
      </c>
      <c r="D91" s="64" t="str">
        <f>IF(E91&gt;0,E91,H91)</f>
        <v>ASO-NII</v>
      </c>
      <c r="E91" s="224"/>
      <c r="F91" s="224" t="s">
        <v>923</v>
      </c>
      <c r="G91" s="224"/>
      <c r="H91" s="64" t="str">
        <f t="shared" si="1"/>
        <v>ASO-NII</v>
      </c>
      <c r="I91" t="e">
        <f>VLOOKUP(B91,'ZONA SUL - 11'!E:E,1,0)</f>
        <v>#N/A</v>
      </c>
    </row>
    <row r="92" spans="1:9" x14ac:dyDescent="0.25">
      <c r="A92" s="220" t="s">
        <v>156</v>
      </c>
      <c r="B92" s="219">
        <v>7365110</v>
      </c>
      <c r="C92" s="240" t="s">
        <v>796</v>
      </c>
      <c r="D92" s="64" t="str">
        <f>IF(E92&gt;0,E92,H92)</f>
        <v>AICD-NII / EF</v>
      </c>
      <c r="E92" s="224"/>
      <c r="F92" s="224" t="s">
        <v>918</v>
      </c>
      <c r="G92" s="224" t="s">
        <v>944</v>
      </c>
      <c r="H92" s="64" t="str">
        <f t="shared" si="1"/>
        <v>AICD-NII / EF</v>
      </c>
      <c r="I92">
        <f>VLOOKUP(B92,'ZONA SUL - 11'!E:E,1,0)</f>
        <v>7365110</v>
      </c>
    </row>
    <row r="93" spans="1:9" x14ac:dyDescent="0.25">
      <c r="A93" s="220" t="s">
        <v>203</v>
      </c>
      <c r="B93" s="219">
        <v>1381083</v>
      </c>
      <c r="C93" s="230" t="s">
        <v>839</v>
      </c>
      <c r="D93" s="64" t="str">
        <f>IF(E93&gt;0,E93,H93)</f>
        <v>Assist.SaúdeNIII / Enf. (Aux Enf.)</v>
      </c>
      <c r="E93" s="224"/>
      <c r="F93" s="224" t="s">
        <v>954</v>
      </c>
      <c r="G93" s="224" t="s">
        <v>945</v>
      </c>
      <c r="H93" s="64" t="str">
        <f t="shared" si="1"/>
        <v>Assist.SaúdeNIII / Enf. (Aux Enf.)</v>
      </c>
      <c r="I93" t="e">
        <f>VLOOKUP(B93,'ZONA SUL - 11'!E:E,1,0)</f>
        <v>#N/A</v>
      </c>
    </row>
    <row r="94" spans="1:9" x14ac:dyDescent="0.25">
      <c r="A94" s="220" t="s">
        <v>518</v>
      </c>
      <c r="B94" s="219">
        <v>9310835</v>
      </c>
      <c r="C94" s="230" t="s">
        <v>840</v>
      </c>
      <c r="D94" s="64" t="str">
        <f>IF(E94&gt;0,E94,H94)</f>
        <v>Coordenador I</v>
      </c>
      <c r="E94" s="224" t="s">
        <v>894</v>
      </c>
      <c r="F94" s="224"/>
      <c r="G94" s="224"/>
      <c r="H94" s="64">
        <f t="shared" si="1"/>
        <v>0</v>
      </c>
      <c r="I94" t="e">
        <f>VLOOKUP(B94,'ZONA SUL - 11'!E:E,1,0)</f>
        <v>#N/A</v>
      </c>
    </row>
    <row r="95" spans="1:9" x14ac:dyDescent="0.25">
      <c r="A95" s="220" t="s">
        <v>218</v>
      </c>
      <c r="B95" s="219">
        <v>7570929</v>
      </c>
      <c r="C95" s="230" t="s">
        <v>805</v>
      </c>
      <c r="D95" s="64" t="str">
        <f>IF(E95&gt;0,E95,H95)</f>
        <v>AICD-NII / EF</v>
      </c>
      <c r="E95" s="224"/>
      <c r="F95" s="224" t="s">
        <v>918</v>
      </c>
      <c r="G95" s="224" t="s">
        <v>944</v>
      </c>
      <c r="H95" s="64" t="str">
        <f t="shared" si="1"/>
        <v>AICD-NII / EF</v>
      </c>
      <c r="I95" t="e">
        <f>VLOOKUP(B95,'ZONA SUL - 11'!E:E,1,0)</f>
        <v>#N/A</v>
      </c>
    </row>
    <row r="96" spans="1:9" x14ac:dyDescent="0.25">
      <c r="A96" s="220" t="s">
        <v>409</v>
      </c>
      <c r="B96" s="219">
        <v>5878403</v>
      </c>
      <c r="C96" s="230" t="s">
        <v>785</v>
      </c>
      <c r="D96" s="64" t="str">
        <f>IF(E96&gt;0,E96,H96)</f>
        <v>Gest. Equip. Púb.</v>
      </c>
      <c r="E96" s="224" t="s">
        <v>952</v>
      </c>
      <c r="F96" s="224"/>
      <c r="G96" s="224"/>
      <c r="H96" s="64">
        <f t="shared" si="1"/>
        <v>0</v>
      </c>
      <c r="I96" t="e">
        <f>VLOOKUP(B96,'ZONA SUL - 11'!E:E,1,0)</f>
        <v>#N/A</v>
      </c>
    </row>
    <row r="97" spans="1:9" x14ac:dyDescent="0.25">
      <c r="A97" s="220" t="s">
        <v>519</v>
      </c>
      <c r="B97" s="219">
        <v>6483291</v>
      </c>
      <c r="C97" s="230" t="s">
        <v>815</v>
      </c>
      <c r="D97" s="64" t="str">
        <f>IF(E97&gt;0,E97,H97)</f>
        <v>ASO-NIII</v>
      </c>
      <c r="E97" s="224"/>
      <c r="F97" s="224" t="s">
        <v>922</v>
      </c>
      <c r="G97" s="224"/>
      <c r="H97" s="64" t="str">
        <f t="shared" si="1"/>
        <v>ASO-NIII</v>
      </c>
      <c r="I97" t="e">
        <f>VLOOKUP(B97,'ZONA SUL - 11'!E:E,1,0)</f>
        <v>#N/A</v>
      </c>
    </row>
    <row r="98" spans="1:9" x14ac:dyDescent="0.25">
      <c r="A98" s="220" t="s">
        <v>123</v>
      </c>
      <c r="B98" s="219">
        <v>6440231</v>
      </c>
      <c r="C98" s="230" t="s">
        <v>826</v>
      </c>
      <c r="D98" s="64" t="str">
        <f>IF(E98&gt;0,E98,H98)</f>
        <v>ASO-NII</v>
      </c>
      <c r="E98" s="224"/>
      <c r="F98" s="224" t="s">
        <v>923</v>
      </c>
      <c r="G98" s="224"/>
      <c r="H98" s="64" t="str">
        <f t="shared" si="1"/>
        <v>ASO-NII</v>
      </c>
      <c r="I98" t="e">
        <f>VLOOKUP(B98,'ZONA SUL - 11'!E:E,1,0)</f>
        <v>#N/A</v>
      </c>
    </row>
    <row r="99" spans="1:9" x14ac:dyDescent="0.25">
      <c r="A99" s="220" t="s">
        <v>520</v>
      </c>
      <c r="B99" s="219">
        <v>7577711</v>
      </c>
      <c r="C99" s="230" t="s">
        <v>801</v>
      </c>
      <c r="D99" s="64" t="str">
        <f>IF(E99&gt;0,E99,H99)</f>
        <v>Diretor I</v>
      </c>
      <c r="E99" s="224" t="s">
        <v>889</v>
      </c>
      <c r="F99" s="224" t="s">
        <v>918</v>
      </c>
      <c r="G99" s="224" t="s">
        <v>944</v>
      </c>
      <c r="H99" s="64" t="str">
        <f t="shared" si="1"/>
        <v>AICD-NII / EF</v>
      </c>
      <c r="I99" t="e">
        <f>VLOOKUP(B99,'ZONA SUL - 11'!E:E,1,0)</f>
        <v>#N/A</v>
      </c>
    </row>
    <row r="100" spans="1:9" x14ac:dyDescent="0.25">
      <c r="A100" s="220" t="s">
        <v>521</v>
      </c>
      <c r="B100" s="219">
        <v>5206618</v>
      </c>
      <c r="C100" s="230" t="s">
        <v>841</v>
      </c>
      <c r="D100" s="64" t="str">
        <f>IF(E100&gt;0,E100,H100)</f>
        <v>AICD-NIV / EF</v>
      </c>
      <c r="E100" s="224"/>
      <c r="F100" s="224" t="s">
        <v>921</v>
      </c>
      <c r="G100" s="224" t="s">
        <v>944</v>
      </c>
      <c r="H100" s="64" t="str">
        <f t="shared" si="1"/>
        <v>AICD-NIV / EF</v>
      </c>
      <c r="I100" t="e">
        <f>VLOOKUP(B100,'ZONA SUL - 11'!E:E,1,0)</f>
        <v>#N/A</v>
      </c>
    </row>
    <row r="101" spans="1:9" x14ac:dyDescent="0.25">
      <c r="A101" s="220" t="s">
        <v>157</v>
      </c>
      <c r="B101" s="219">
        <v>5827639</v>
      </c>
      <c r="C101" s="230" t="s">
        <v>842</v>
      </c>
      <c r="D101" s="64" t="str">
        <f>IF(E101&gt;0,E101,H101)</f>
        <v>ASO-NII</v>
      </c>
      <c r="E101" s="224"/>
      <c r="F101" s="224" t="s">
        <v>923</v>
      </c>
      <c r="G101" s="224"/>
      <c r="H101" s="64" t="str">
        <f t="shared" si="1"/>
        <v>ASO-NII</v>
      </c>
      <c r="I101" t="e">
        <f>VLOOKUP(B101,'ZONA SUL - 11'!E:E,1,0)</f>
        <v>#N/A</v>
      </c>
    </row>
    <row r="102" spans="1:9" x14ac:dyDescent="0.25">
      <c r="A102" s="220" t="s">
        <v>241</v>
      </c>
      <c r="B102" s="219">
        <v>8595160</v>
      </c>
      <c r="C102" s="230" t="s">
        <v>818</v>
      </c>
      <c r="D102" s="64" t="str">
        <f>IF(E102&gt;0,E102,H102)</f>
        <v>Gest. Equip. Púb.</v>
      </c>
      <c r="E102" s="224" t="s">
        <v>952</v>
      </c>
      <c r="F102" s="224"/>
      <c r="G102" s="224"/>
      <c r="H102" s="64">
        <f t="shared" si="1"/>
        <v>0</v>
      </c>
      <c r="I102" t="e">
        <f>VLOOKUP(B102,'ZONA SUL - 11'!E:E,1,0)</f>
        <v>#N/A</v>
      </c>
    </row>
    <row r="103" spans="1:9" x14ac:dyDescent="0.25">
      <c r="A103" s="220" t="s">
        <v>283</v>
      </c>
      <c r="B103" s="219">
        <v>7980264</v>
      </c>
      <c r="C103" s="230" t="s">
        <v>843</v>
      </c>
      <c r="D103" s="64" t="str">
        <f>IF(E103&gt;0,E103,H103)</f>
        <v>Gest. Equip. Púb. I</v>
      </c>
      <c r="E103" s="224" t="s">
        <v>953</v>
      </c>
      <c r="F103" s="224"/>
      <c r="G103" s="224"/>
      <c r="H103" s="64">
        <f t="shared" si="1"/>
        <v>0</v>
      </c>
      <c r="I103" t="e">
        <f>VLOOKUP(B103,'ZONA SUL - 11'!E:E,1,0)</f>
        <v>#N/A</v>
      </c>
    </row>
    <row r="104" spans="1:9" x14ac:dyDescent="0.25">
      <c r="A104" s="220" t="s">
        <v>522</v>
      </c>
      <c r="B104" s="219">
        <v>7932171</v>
      </c>
      <c r="C104" s="230" t="s">
        <v>792</v>
      </c>
      <c r="D104" s="64" t="str">
        <f>IF(E104&gt;0,E104,H104)</f>
        <v>AAG-NI</v>
      </c>
      <c r="E104" s="224"/>
      <c r="F104" s="224" t="s">
        <v>926</v>
      </c>
      <c r="G104" s="224"/>
      <c r="H104" s="64" t="str">
        <f t="shared" si="1"/>
        <v>AAG-NI</v>
      </c>
      <c r="I104" t="e">
        <f>VLOOKUP(B104,'ZONA SUL - 11'!E:E,1,0)</f>
        <v>#N/A</v>
      </c>
    </row>
    <row r="105" spans="1:9" x14ac:dyDescent="0.25">
      <c r="A105" s="220" t="s">
        <v>523</v>
      </c>
      <c r="B105" s="219">
        <v>8376042</v>
      </c>
      <c r="C105" s="230" t="s">
        <v>823</v>
      </c>
      <c r="D105" s="64" t="str">
        <f>IF(E105&gt;0,E105,H105)</f>
        <v>Assessor III</v>
      </c>
      <c r="E105" s="224" t="s">
        <v>892</v>
      </c>
      <c r="F105" s="224"/>
      <c r="G105" s="224"/>
      <c r="H105" s="64">
        <f t="shared" si="1"/>
        <v>0</v>
      </c>
      <c r="I105" t="e">
        <f>VLOOKUP(B105,'ZONA SUL - 11'!E:E,1,0)</f>
        <v>#N/A</v>
      </c>
    </row>
    <row r="106" spans="1:9" x14ac:dyDescent="0.25">
      <c r="A106" s="220" t="s">
        <v>524</v>
      </c>
      <c r="B106" s="219">
        <v>7741618</v>
      </c>
      <c r="C106" s="230" t="s">
        <v>837</v>
      </c>
      <c r="D106" s="64" t="str">
        <f>IF(E106&gt;0,E106,H106)</f>
        <v>Assessor II</v>
      </c>
      <c r="E106" s="224" t="s">
        <v>232</v>
      </c>
      <c r="F106" s="224" t="s">
        <v>926</v>
      </c>
      <c r="G106" s="224"/>
      <c r="H106" s="64" t="str">
        <f t="shared" si="1"/>
        <v>AAG-NI</v>
      </c>
      <c r="I106" t="e">
        <f>VLOOKUP(B106,'ZONA SUL - 11'!E:E,1,0)</f>
        <v>#N/A</v>
      </c>
    </row>
    <row r="107" spans="1:9" x14ac:dyDescent="0.25">
      <c r="A107" s="220" t="s">
        <v>221</v>
      </c>
      <c r="B107" s="219">
        <v>1359991</v>
      </c>
      <c r="C107" s="230" t="s">
        <v>844</v>
      </c>
      <c r="D107" s="64" t="str">
        <f>IF(E107&gt;0,E107,H107)</f>
        <v>Assist.SaúdeNIII / Eletrocardiografia</v>
      </c>
      <c r="E107" s="224"/>
      <c r="F107" s="224" t="s">
        <v>954</v>
      </c>
      <c r="G107" s="224" t="s">
        <v>908</v>
      </c>
      <c r="H107" s="64" t="str">
        <f t="shared" si="1"/>
        <v>Assist.SaúdeNIII / Eletrocardiografia</v>
      </c>
      <c r="I107" t="e">
        <f>VLOOKUP(B107,'ZONA SUL - 11'!E:E,1,0)</f>
        <v>#N/A</v>
      </c>
    </row>
    <row r="108" spans="1:9" x14ac:dyDescent="0.25">
      <c r="A108" s="220" t="s">
        <v>525</v>
      </c>
      <c r="B108" s="219">
        <v>5073553</v>
      </c>
      <c r="C108" s="230" t="s">
        <v>814</v>
      </c>
      <c r="D108" s="64" t="str">
        <f>IF(E108&gt;0,E108,H108)</f>
        <v>Assessor II</v>
      </c>
      <c r="E108" s="224" t="s">
        <v>232</v>
      </c>
      <c r="F108" s="224"/>
      <c r="G108" s="224"/>
      <c r="H108" s="64">
        <f t="shared" si="1"/>
        <v>0</v>
      </c>
      <c r="I108" t="e">
        <f>VLOOKUP(B108,'ZONA SUL - 11'!E:E,1,0)</f>
        <v>#N/A</v>
      </c>
    </row>
    <row r="109" spans="1:9" x14ac:dyDescent="0.25">
      <c r="A109" s="220" t="s">
        <v>354</v>
      </c>
      <c r="B109" s="219">
        <v>6298869</v>
      </c>
      <c r="C109" s="230" t="s">
        <v>845</v>
      </c>
      <c r="D109" s="64" t="str">
        <f>IF(E109&gt;0,E109,H109)</f>
        <v>ASO-NIII</v>
      </c>
      <c r="E109" s="224"/>
      <c r="F109" s="224" t="s">
        <v>922</v>
      </c>
      <c r="G109" s="224"/>
      <c r="H109" s="64" t="str">
        <f t="shared" si="1"/>
        <v>ASO-NIII</v>
      </c>
      <c r="I109" t="e">
        <f>VLOOKUP(B109,'ZONA SUL - 11'!E:E,1,0)</f>
        <v>#N/A</v>
      </c>
    </row>
    <row r="110" spans="1:9" x14ac:dyDescent="0.25">
      <c r="A110" s="220" t="s">
        <v>526</v>
      </c>
      <c r="B110" s="219">
        <v>7439971</v>
      </c>
      <c r="C110" s="230" t="s">
        <v>792</v>
      </c>
      <c r="D110" s="64" t="str">
        <f>IF(E110&gt;0,E110,H110)</f>
        <v>AICD-NII / EF</v>
      </c>
      <c r="E110" s="224"/>
      <c r="F110" s="224" t="s">
        <v>918</v>
      </c>
      <c r="G110" s="224" t="s">
        <v>944</v>
      </c>
      <c r="H110" s="64" t="str">
        <f t="shared" si="1"/>
        <v>AICD-NII / EF</v>
      </c>
      <c r="I110" t="e">
        <f>VLOOKUP(B110,'ZONA SUL - 11'!E:E,1,0)</f>
        <v>#N/A</v>
      </c>
    </row>
    <row r="111" spans="1:9" x14ac:dyDescent="0.25">
      <c r="A111" s="220" t="s">
        <v>527</v>
      </c>
      <c r="B111" s="219">
        <v>6214304</v>
      </c>
      <c r="C111" s="230" t="s">
        <v>790</v>
      </c>
      <c r="D111" s="64" t="str">
        <f>IF(E111&gt;0,E111,H111)</f>
        <v>ASO-NII</v>
      </c>
      <c r="E111" s="224"/>
      <c r="F111" s="224" t="s">
        <v>923</v>
      </c>
      <c r="G111" s="224"/>
      <c r="H111" s="64" t="str">
        <f t="shared" si="1"/>
        <v>ASO-NII</v>
      </c>
      <c r="I111" t="e">
        <f>VLOOKUP(B111,'ZONA SUL - 11'!E:E,1,0)</f>
        <v>#N/A</v>
      </c>
    </row>
    <row r="112" spans="1:9" x14ac:dyDescent="0.25">
      <c r="A112" s="220" t="s">
        <v>528</v>
      </c>
      <c r="B112" s="219">
        <v>5648009</v>
      </c>
      <c r="C112" s="238" t="s">
        <v>835</v>
      </c>
      <c r="D112" s="64" t="str">
        <f>IF(E112&gt;0,E112,H112)</f>
        <v>Assessor II</v>
      </c>
      <c r="E112" s="224" t="s">
        <v>232</v>
      </c>
      <c r="F112" s="224"/>
      <c r="G112" s="224"/>
      <c r="H112" s="64">
        <f t="shared" si="1"/>
        <v>0</v>
      </c>
      <c r="I112" t="e">
        <f>VLOOKUP(B112,'ZONA SUL - 11'!E:E,1,0)</f>
        <v>#N/A</v>
      </c>
    </row>
    <row r="113" spans="1:9" x14ac:dyDescent="0.25">
      <c r="A113" s="220" t="s">
        <v>529</v>
      </c>
      <c r="B113" s="219">
        <v>7778511</v>
      </c>
      <c r="C113" s="230" t="s">
        <v>814</v>
      </c>
      <c r="D113" s="64" t="str">
        <f>IF(E113&gt;0,E113,H113)</f>
        <v>QEAG-NII / Agronomo</v>
      </c>
      <c r="E113" s="224"/>
      <c r="F113" s="224" t="s">
        <v>933</v>
      </c>
      <c r="G113" s="224" t="s">
        <v>909</v>
      </c>
      <c r="H113" s="64" t="str">
        <f t="shared" si="1"/>
        <v>QEAG-NII / Agronomo</v>
      </c>
      <c r="I113" t="e">
        <f>VLOOKUP(B113,'ZONA SUL - 11'!E:E,1,0)</f>
        <v>#N/A</v>
      </c>
    </row>
    <row r="114" spans="1:9" x14ac:dyDescent="0.25">
      <c r="A114" s="220" t="s">
        <v>159</v>
      </c>
      <c r="B114" s="219">
        <v>8124566</v>
      </c>
      <c r="C114" s="230" t="s">
        <v>846</v>
      </c>
      <c r="D114" s="64" t="str">
        <f>IF(E114&gt;0,E114,H114)</f>
        <v>AICD-NII / EF</v>
      </c>
      <c r="E114" s="224"/>
      <c r="F114" s="224" t="s">
        <v>918</v>
      </c>
      <c r="G114" s="224" t="s">
        <v>944</v>
      </c>
      <c r="H114" s="64" t="str">
        <f t="shared" si="1"/>
        <v>AICD-NII / EF</v>
      </c>
      <c r="I114" t="e">
        <f>VLOOKUP(B114,'ZONA SUL - 11'!E:E,1,0)</f>
        <v>#N/A</v>
      </c>
    </row>
    <row r="115" spans="1:9" x14ac:dyDescent="0.25">
      <c r="A115" s="220" t="s">
        <v>363</v>
      </c>
      <c r="B115" s="219">
        <v>7705425</v>
      </c>
      <c r="C115" s="230" t="s">
        <v>825</v>
      </c>
      <c r="D115" s="64" t="str">
        <f>IF(E115&gt;0,E115,H115)</f>
        <v>AICD-NII / EF</v>
      </c>
      <c r="E115" s="224"/>
      <c r="F115" s="224" t="s">
        <v>918</v>
      </c>
      <c r="G115" s="224" t="s">
        <v>944</v>
      </c>
      <c r="H115" s="64" t="str">
        <f t="shared" si="1"/>
        <v>AICD-NII / EF</v>
      </c>
      <c r="I115" t="e">
        <f>VLOOKUP(B115,'ZONA SUL - 11'!E:E,1,0)</f>
        <v>#N/A</v>
      </c>
    </row>
    <row r="116" spans="1:9" x14ac:dyDescent="0.25">
      <c r="A116" s="220" t="s">
        <v>530</v>
      </c>
      <c r="B116" s="219">
        <v>5004705</v>
      </c>
      <c r="C116" s="230" t="s">
        <v>794</v>
      </c>
      <c r="D116" s="64" t="str">
        <f>IF(E116&gt;0,E116,H116)</f>
        <v>Assessor II</v>
      </c>
      <c r="E116" s="224" t="s">
        <v>232</v>
      </c>
      <c r="F116" s="224"/>
      <c r="G116" s="224"/>
      <c r="H116" s="64">
        <f t="shared" si="1"/>
        <v>0</v>
      </c>
      <c r="I116" t="e">
        <f>VLOOKUP(B116,'ZONA SUL - 11'!E:E,1,0)</f>
        <v>#N/A</v>
      </c>
    </row>
    <row r="117" spans="1:9" x14ac:dyDescent="0.25">
      <c r="A117" s="220" t="s">
        <v>125</v>
      </c>
      <c r="B117" s="219">
        <v>7456034</v>
      </c>
      <c r="C117" s="230" t="s">
        <v>826</v>
      </c>
      <c r="D117" s="64" t="str">
        <f>IF(E117&gt;0,E117,H117)</f>
        <v>ASO-NII</v>
      </c>
      <c r="E117" s="224"/>
      <c r="F117" s="224" t="s">
        <v>923</v>
      </c>
      <c r="G117" s="224"/>
      <c r="H117" s="64" t="str">
        <f t="shared" si="1"/>
        <v>ASO-NII</v>
      </c>
      <c r="I117" t="e">
        <f>VLOOKUP(B117,'ZONA SUL - 11'!E:E,1,0)</f>
        <v>#N/A</v>
      </c>
    </row>
    <row r="118" spans="1:9" x14ac:dyDescent="0.25">
      <c r="A118" s="220" t="s">
        <v>430</v>
      </c>
      <c r="B118" s="219">
        <v>7612583</v>
      </c>
      <c r="C118" s="224" t="s">
        <v>809</v>
      </c>
      <c r="D118" s="64" t="str">
        <f>IF(E118&gt;0,E118,H118)</f>
        <v>ASO-NII</v>
      </c>
      <c r="E118" s="224"/>
      <c r="F118" s="224" t="s">
        <v>923</v>
      </c>
      <c r="G118" s="224"/>
      <c r="H118" s="64" t="str">
        <f t="shared" si="1"/>
        <v>ASO-NII</v>
      </c>
      <c r="I118">
        <f>VLOOKUP(B118,'ZONA SUL - 11'!E:E,1,0)</f>
        <v>7612583</v>
      </c>
    </row>
    <row r="119" spans="1:9" x14ac:dyDescent="0.25">
      <c r="A119" s="220" t="s">
        <v>531</v>
      </c>
      <c r="B119" s="219">
        <v>5444004</v>
      </c>
      <c r="C119" s="230" t="s">
        <v>847</v>
      </c>
      <c r="D119" s="64" t="str">
        <f>IF(E119&gt;0,E119,H119)</f>
        <v>ASO-NII</v>
      </c>
      <c r="E119" s="224"/>
      <c r="F119" s="224" t="s">
        <v>923</v>
      </c>
      <c r="G119" s="224"/>
      <c r="H119" s="64" t="str">
        <f t="shared" si="1"/>
        <v>ASO-NII</v>
      </c>
      <c r="I119" t="e">
        <f>VLOOKUP(B119,'ZONA SUL - 11'!E:E,1,0)</f>
        <v>#N/A</v>
      </c>
    </row>
    <row r="120" spans="1:9" x14ac:dyDescent="0.25">
      <c r="A120" s="220" t="s">
        <v>532</v>
      </c>
      <c r="B120" s="219">
        <v>9123971</v>
      </c>
      <c r="C120" s="230" t="s">
        <v>801</v>
      </c>
      <c r="D120" s="64" t="str">
        <f>IF(E120&gt;0,E120,H120)</f>
        <v>AAG-NI</v>
      </c>
      <c r="E120" s="224"/>
      <c r="F120" s="224" t="s">
        <v>926</v>
      </c>
      <c r="G120" s="224"/>
      <c r="H120" s="64" t="str">
        <f t="shared" si="1"/>
        <v>AAG-NI</v>
      </c>
      <c r="I120" t="e">
        <f>VLOOKUP(B120,'ZONA SUL - 11'!E:E,1,0)</f>
        <v>#N/A</v>
      </c>
    </row>
    <row r="121" spans="1:9" x14ac:dyDescent="0.25">
      <c r="A121" s="220" t="s">
        <v>533</v>
      </c>
      <c r="B121" s="219">
        <v>5847222</v>
      </c>
      <c r="C121" s="230" t="s">
        <v>814</v>
      </c>
      <c r="D121" s="64" t="str">
        <f>IF(E121&gt;0,E121,H121)</f>
        <v>Assessor II</v>
      </c>
      <c r="E121" s="224" t="s">
        <v>232</v>
      </c>
      <c r="F121" s="224"/>
      <c r="G121" s="224"/>
      <c r="H121" s="64">
        <f t="shared" si="1"/>
        <v>0</v>
      </c>
      <c r="I121" t="e">
        <f>VLOOKUP(B121,'ZONA SUL - 11'!E:E,1,0)</f>
        <v>#N/A</v>
      </c>
    </row>
    <row r="122" spans="1:9" x14ac:dyDescent="0.25">
      <c r="A122" s="220" t="s">
        <v>534</v>
      </c>
      <c r="B122" s="219">
        <v>5858623</v>
      </c>
      <c r="C122" s="238" t="s">
        <v>835</v>
      </c>
      <c r="D122" s="64" t="str">
        <f>IF(E122&gt;0,E122,H122)</f>
        <v>Assessor II</v>
      </c>
      <c r="E122" s="224" t="s">
        <v>232</v>
      </c>
      <c r="F122" s="224" t="s">
        <v>918</v>
      </c>
      <c r="G122" s="224" t="s">
        <v>944</v>
      </c>
      <c r="H122" s="64" t="str">
        <f t="shared" si="1"/>
        <v>AICD-NII / EF</v>
      </c>
      <c r="I122" t="e">
        <f>VLOOKUP(B122,'ZONA SUL - 11'!E:E,1,0)</f>
        <v>#N/A</v>
      </c>
    </row>
    <row r="123" spans="1:9" x14ac:dyDescent="0.25">
      <c r="A123" s="220" t="s">
        <v>352</v>
      </c>
      <c r="B123" s="219">
        <v>8223122</v>
      </c>
      <c r="C123" s="241" t="s">
        <v>848</v>
      </c>
      <c r="D123" s="64" t="str">
        <f>IF(E123&gt;0,E123,H123)</f>
        <v>Gest. Equip. Púb.</v>
      </c>
      <c r="E123" s="224" t="s">
        <v>952</v>
      </c>
      <c r="F123" s="224"/>
      <c r="G123" s="224"/>
      <c r="H123" s="64">
        <f t="shared" si="1"/>
        <v>0</v>
      </c>
      <c r="I123" t="e">
        <f>VLOOKUP(B123,'ZONA SUL - 11'!E:E,1,0)</f>
        <v>#N/A</v>
      </c>
    </row>
    <row r="124" spans="1:9" x14ac:dyDescent="0.25">
      <c r="A124" s="220" t="s">
        <v>535</v>
      </c>
      <c r="B124" s="219">
        <v>8590311</v>
      </c>
      <c r="C124" s="230" t="s">
        <v>816</v>
      </c>
      <c r="D124" s="64" t="str">
        <f>IF(E124&gt;0,E124,H124)</f>
        <v>Assessor II</v>
      </c>
      <c r="E124" s="224" t="s">
        <v>232</v>
      </c>
      <c r="F124" s="224"/>
      <c r="G124" s="224"/>
      <c r="H124" s="64">
        <f t="shared" si="1"/>
        <v>0</v>
      </c>
      <c r="I124" t="e">
        <f>VLOOKUP(B124,'ZONA SUL - 11'!E:E,1,0)</f>
        <v>#N/A</v>
      </c>
    </row>
    <row r="125" spans="1:9" x14ac:dyDescent="0.25">
      <c r="A125" s="220" t="s">
        <v>160</v>
      </c>
      <c r="B125" s="219">
        <v>7560869</v>
      </c>
      <c r="C125" s="240" t="s">
        <v>796</v>
      </c>
      <c r="D125" s="64" t="str">
        <f>IF(E125&gt;0,E125,H125)</f>
        <v>AAG-NI</v>
      </c>
      <c r="E125" s="224"/>
      <c r="F125" s="224" t="s">
        <v>926</v>
      </c>
      <c r="G125" s="224"/>
      <c r="H125" s="64" t="str">
        <f t="shared" si="1"/>
        <v>AAG-NI</v>
      </c>
      <c r="I125">
        <f>VLOOKUP(B125,'ZONA SUL - 11'!E:E,1,0)</f>
        <v>7560869</v>
      </c>
    </row>
    <row r="126" spans="1:9" x14ac:dyDescent="0.25">
      <c r="A126" s="220" t="s">
        <v>536</v>
      </c>
      <c r="B126" s="219">
        <v>5313333</v>
      </c>
      <c r="C126" s="230" t="s">
        <v>814</v>
      </c>
      <c r="D126" s="64" t="str">
        <f>IF(E126&gt;0,E126,H126)</f>
        <v>ASO-NIII</v>
      </c>
      <c r="E126" s="224"/>
      <c r="F126" s="224" t="s">
        <v>922</v>
      </c>
      <c r="G126" s="224"/>
      <c r="H126" s="64" t="str">
        <f t="shared" si="1"/>
        <v>ASO-NIII</v>
      </c>
      <c r="I126" t="e">
        <f>VLOOKUP(B126,'ZONA SUL - 11'!E:E,1,0)</f>
        <v>#N/A</v>
      </c>
    </row>
    <row r="127" spans="1:9" x14ac:dyDescent="0.25">
      <c r="A127" s="224" t="s">
        <v>537</v>
      </c>
      <c r="B127" s="223">
        <v>9157981</v>
      </c>
      <c r="C127" s="230" t="s">
        <v>841</v>
      </c>
      <c r="D127" s="64" t="str">
        <f>IF(E127&gt;0,E127,H127)</f>
        <v>Assessor III</v>
      </c>
      <c r="E127" s="224" t="s">
        <v>892</v>
      </c>
      <c r="F127" s="224"/>
      <c r="G127" s="224"/>
      <c r="H127" s="64">
        <f t="shared" si="1"/>
        <v>0</v>
      </c>
      <c r="I127" t="e">
        <f>VLOOKUP(B127,'ZONA SUL - 11'!E:E,1,0)</f>
        <v>#N/A</v>
      </c>
    </row>
    <row r="128" spans="1:9" x14ac:dyDescent="0.25">
      <c r="A128" s="220" t="s">
        <v>307</v>
      </c>
      <c r="B128" s="219">
        <v>8123209</v>
      </c>
      <c r="C128" s="230" t="s">
        <v>827</v>
      </c>
      <c r="D128" s="64" t="str">
        <f>IF(E128&gt;0,E128,H128)</f>
        <v>Gest. Equip. Púb.</v>
      </c>
      <c r="E128" s="224" t="s">
        <v>952</v>
      </c>
      <c r="F128" s="224"/>
      <c r="G128" s="224"/>
      <c r="H128" s="64">
        <f t="shared" si="1"/>
        <v>0</v>
      </c>
      <c r="I128" t="e">
        <f>VLOOKUP(B128,'ZONA SUL - 11'!E:E,1,0)</f>
        <v>#N/A</v>
      </c>
    </row>
    <row r="129" spans="1:9" x14ac:dyDescent="0.25">
      <c r="A129" s="220" t="s">
        <v>252</v>
      </c>
      <c r="B129" s="219">
        <v>8968781</v>
      </c>
      <c r="C129" s="230" t="s">
        <v>831</v>
      </c>
      <c r="D129" s="64" t="str">
        <f>IF(E129&gt;0,E129,H129)</f>
        <v>Gest. Equip. Púb.</v>
      </c>
      <c r="E129" s="224" t="s">
        <v>952</v>
      </c>
      <c r="F129" s="224"/>
      <c r="G129" s="224"/>
      <c r="H129" s="64">
        <f t="shared" si="1"/>
        <v>0</v>
      </c>
      <c r="I129" t="e">
        <f>VLOOKUP(B129,'ZONA SUL - 11'!E:E,1,0)</f>
        <v>#N/A</v>
      </c>
    </row>
    <row r="130" spans="1:9" x14ac:dyDescent="0.25">
      <c r="A130" s="220" t="s">
        <v>449</v>
      </c>
      <c r="B130" s="219">
        <v>9306765</v>
      </c>
      <c r="C130" s="230" t="s">
        <v>849</v>
      </c>
      <c r="D130" s="64" t="str">
        <f>IF(E130&gt;0,E130,H130)</f>
        <v>AAG-NI</v>
      </c>
      <c r="E130" s="224"/>
      <c r="F130" s="224" t="s">
        <v>926</v>
      </c>
      <c r="G130" s="224"/>
      <c r="H130" s="64" t="str">
        <f t="shared" si="1"/>
        <v>AAG-NI</v>
      </c>
      <c r="I130">
        <f>VLOOKUP(B130,'ZONA SUL - 11'!E:E,1,0)</f>
        <v>9306765</v>
      </c>
    </row>
    <row r="131" spans="1:9" x14ac:dyDescent="0.25">
      <c r="A131" s="220" t="s">
        <v>538</v>
      </c>
      <c r="B131" s="219">
        <v>5058732</v>
      </c>
      <c r="C131" s="230" t="s">
        <v>801</v>
      </c>
      <c r="D131" s="64" t="str">
        <f>IF(E131&gt;0,E131,H131)</f>
        <v>AAG-NIII</v>
      </c>
      <c r="E131" s="224"/>
      <c r="F131" s="224" t="s">
        <v>927</v>
      </c>
      <c r="G131" s="224"/>
      <c r="H131" s="64" t="str">
        <f t="shared" ref="H131:H194" si="2">IF(G131&gt;0,CONCATENATE(F131," / ",G131),F131)</f>
        <v>AAG-NIII</v>
      </c>
      <c r="I131" t="e">
        <f>VLOOKUP(B131,'ZONA SUL - 11'!E:E,1,0)</f>
        <v>#N/A</v>
      </c>
    </row>
    <row r="132" spans="1:9" x14ac:dyDescent="0.25">
      <c r="A132" s="220" t="s">
        <v>314</v>
      </c>
      <c r="B132" s="219">
        <v>7841701</v>
      </c>
      <c r="C132" s="230" t="s">
        <v>826</v>
      </c>
      <c r="D132" s="64" t="str">
        <f>IF(E132&gt;0,E132,H132)</f>
        <v>Assist.SaúdeNI / Enf. (Aux Enf.)</v>
      </c>
      <c r="E132" s="224"/>
      <c r="F132" s="224" t="s">
        <v>955</v>
      </c>
      <c r="G132" s="224" t="s">
        <v>945</v>
      </c>
      <c r="H132" s="64" t="str">
        <f t="shared" si="2"/>
        <v>Assist.SaúdeNI / Enf. (Aux Enf.)</v>
      </c>
      <c r="I132" t="e">
        <f>VLOOKUP(B132,'ZONA SUL - 11'!E:E,1,0)</f>
        <v>#N/A</v>
      </c>
    </row>
    <row r="133" spans="1:9" x14ac:dyDescent="0.25">
      <c r="A133" s="220" t="s">
        <v>297</v>
      </c>
      <c r="B133" s="219">
        <v>6426999</v>
      </c>
      <c r="C133" s="241" t="s">
        <v>850</v>
      </c>
      <c r="D133" s="64" t="str">
        <f>IF(E133&gt;0,E133,H133)</f>
        <v>ANS - Médico NIV / Cardiologia</v>
      </c>
      <c r="E133" s="224"/>
      <c r="F133" s="224" t="s">
        <v>928</v>
      </c>
      <c r="G133" s="224" t="s">
        <v>910</v>
      </c>
      <c r="H133" s="64" t="str">
        <f t="shared" si="2"/>
        <v>ANS - Médico NIV / Cardiologia</v>
      </c>
      <c r="I133" t="e">
        <f>VLOOKUP(B133,'ZONA SUL - 11'!E:E,1,0)</f>
        <v>#N/A</v>
      </c>
    </row>
    <row r="134" spans="1:9" x14ac:dyDescent="0.25">
      <c r="A134" s="220" t="s">
        <v>539</v>
      </c>
      <c r="B134" s="219">
        <v>6308813</v>
      </c>
      <c r="C134" s="230" t="s">
        <v>790</v>
      </c>
      <c r="D134" s="64" t="str">
        <f>IF(E134&gt;0,E134,H134)</f>
        <v>ASO-NIII</v>
      </c>
      <c r="E134" s="224"/>
      <c r="F134" s="224" t="s">
        <v>922</v>
      </c>
      <c r="G134" s="224"/>
      <c r="H134" s="64" t="str">
        <f t="shared" si="2"/>
        <v>ASO-NIII</v>
      </c>
      <c r="I134" t="e">
        <f>VLOOKUP(B134,'ZONA SUL - 11'!E:E,1,0)</f>
        <v>#N/A</v>
      </c>
    </row>
    <row r="135" spans="1:9" x14ac:dyDescent="0.25">
      <c r="A135" s="220" t="s">
        <v>161</v>
      </c>
      <c r="B135" s="219">
        <v>7364199</v>
      </c>
      <c r="C135" s="230" t="s">
        <v>826</v>
      </c>
      <c r="D135" s="64" t="str">
        <f>IF(E135&gt;0,E135,H135)</f>
        <v>AICD-NII / EF</v>
      </c>
      <c r="E135" s="224"/>
      <c r="F135" s="224" t="s">
        <v>918</v>
      </c>
      <c r="G135" s="224" t="s">
        <v>944</v>
      </c>
      <c r="H135" s="64" t="str">
        <f t="shared" si="2"/>
        <v>AICD-NII / EF</v>
      </c>
      <c r="I135" t="e">
        <f>VLOOKUP(B135,'ZONA SUL - 11'!E:E,1,0)</f>
        <v>#N/A</v>
      </c>
    </row>
    <row r="136" spans="1:9" x14ac:dyDescent="0.25">
      <c r="A136" s="220" t="s">
        <v>82</v>
      </c>
      <c r="B136" s="219">
        <v>7568266</v>
      </c>
      <c r="C136" s="230" t="s">
        <v>811</v>
      </c>
      <c r="D136" s="64" t="str">
        <f>IF(E136&gt;0,E136,H136)</f>
        <v>AICD-NII / EF</v>
      </c>
      <c r="E136" s="224"/>
      <c r="F136" s="224" t="s">
        <v>918</v>
      </c>
      <c r="G136" s="224" t="s">
        <v>944</v>
      </c>
      <c r="H136" s="64" t="str">
        <f t="shared" si="2"/>
        <v>AICD-NII / EF</v>
      </c>
      <c r="I136">
        <f>VLOOKUP(B136,'ZONA SUL - 11'!E:E,1,0)</f>
        <v>7568266</v>
      </c>
    </row>
    <row r="137" spans="1:9" x14ac:dyDescent="0.25">
      <c r="A137" s="220" t="s">
        <v>540</v>
      </c>
      <c r="B137" s="219">
        <v>6555748</v>
      </c>
      <c r="C137" s="230" t="s">
        <v>794</v>
      </c>
      <c r="D137" s="64" t="str">
        <f>IF(E137&gt;0,E137,H137)</f>
        <v>Assessor II</v>
      </c>
      <c r="E137" s="224" t="s">
        <v>232</v>
      </c>
      <c r="F137" s="224" t="s">
        <v>929</v>
      </c>
      <c r="G137" s="224" t="s">
        <v>904</v>
      </c>
      <c r="H137" s="64" t="str">
        <f t="shared" si="2"/>
        <v>ANS NIV / Fisioterapia</v>
      </c>
      <c r="I137" t="e">
        <f>VLOOKUP(B137,'ZONA SUL - 11'!E:E,1,0)</f>
        <v>#N/A</v>
      </c>
    </row>
    <row r="138" spans="1:9" x14ac:dyDescent="0.25">
      <c r="A138" s="220" t="s">
        <v>308</v>
      </c>
      <c r="B138" s="219">
        <v>5873797</v>
      </c>
      <c r="C138" s="230" t="s">
        <v>839</v>
      </c>
      <c r="D138" s="64" t="str">
        <f>IF(E138&gt;0,E138,H138)</f>
        <v>AICD / EF</v>
      </c>
      <c r="E138" s="224"/>
      <c r="F138" s="224" t="s">
        <v>937</v>
      </c>
      <c r="G138" s="224" t="s">
        <v>944</v>
      </c>
      <c r="H138" s="64" t="str">
        <f t="shared" si="2"/>
        <v>AICD / EF</v>
      </c>
      <c r="I138" t="e">
        <f>VLOOKUP(B138,'ZONA SUL - 11'!E:E,1,0)</f>
        <v>#N/A</v>
      </c>
    </row>
    <row r="139" spans="1:9" x14ac:dyDescent="0.25">
      <c r="A139" s="220" t="s">
        <v>541</v>
      </c>
      <c r="B139" s="219">
        <v>9306919</v>
      </c>
      <c r="C139" s="230" t="s">
        <v>851</v>
      </c>
      <c r="D139" s="64" t="str">
        <f>IF(E139&gt;0,E139,H139)</f>
        <v>AAG-NI</v>
      </c>
      <c r="E139" s="224"/>
      <c r="F139" s="224" t="s">
        <v>926</v>
      </c>
      <c r="G139" s="224"/>
      <c r="H139" s="64" t="str">
        <f t="shared" si="2"/>
        <v>AAG-NI</v>
      </c>
      <c r="I139" t="e">
        <f>VLOOKUP(B139,'ZONA SUL - 11'!E:E,1,0)</f>
        <v>#N/A</v>
      </c>
    </row>
    <row r="140" spans="1:9" x14ac:dyDescent="0.25">
      <c r="A140" s="220" t="s">
        <v>428</v>
      </c>
      <c r="B140" s="219">
        <v>9301038</v>
      </c>
      <c r="C140" s="230" t="s">
        <v>799</v>
      </c>
      <c r="D140" s="64" t="str">
        <f>IF(E140&gt;0,E140,H140)</f>
        <v>AAG-NI</v>
      </c>
      <c r="E140" s="224"/>
      <c r="F140" s="224" t="s">
        <v>926</v>
      </c>
      <c r="G140" s="224"/>
      <c r="H140" s="64" t="str">
        <f t="shared" si="2"/>
        <v>AAG-NI</v>
      </c>
      <c r="I140">
        <f>VLOOKUP(B140,'ZONA SUL - 11'!E:E,1,0)</f>
        <v>9301038</v>
      </c>
    </row>
    <row r="141" spans="1:9" x14ac:dyDescent="0.25">
      <c r="A141" s="220" t="s">
        <v>542</v>
      </c>
      <c r="B141" s="219">
        <v>6433545</v>
      </c>
      <c r="C141" s="230" t="s">
        <v>815</v>
      </c>
      <c r="D141" s="64" t="str">
        <f>IF(E141&gt;0,E141,H141)</f>
        <v>ASO-NIII</v>
      </c>
      <c r="E141" s="224"/>
      <c r="F141" s="224" t="s">
        <v>922</v>
      </c>
      <c r="G141" s="224"/>
      <c r="H141" s="64" t="str">
        <f t="shared" si="2"/>
        <v>ASO-NIII</v>
      </c>
      <c r="I141" t="e">
        <f>VLOOKUP(B141,'ZONA SUL - 11'!E:E,1,0)</f>
        <v>#N/A</v>
      </c>
    </row>
    <row r="142" spans="1:9" x14ac:dyDescent="0.25">
      <c r="A142" s="220" t="s">
        <v>235</v>
      </c>
      <c r="B142" s="219">
        <v>5858917</v>
      </c>
      <c r="C142" s="230" t="s">
        <v>825</v>
      </c>
      <c r="D142" s="64" t="str">
        <f>IF(E142&gt;0,E142,H142)</f>
        <v>ASO-NIII</v>
      </c>
      <c r="E142" s="224"/>
      <c r="F142" s="224" t="s">
        <v>922</v>
      </c>
      <c r="G142" s="224"/>
      <c r="H142" s="64" t="str">
        <f t="shared" si="2"/>
        <v>ASO-NIII</v>
      </c>
      <c r="I142" t="e">
        <f>VLOOKUP(B142,'ZONA SUL - 11'!E:E,1,0)</f>
        <v>#N/A</v>
      </c>
    </row>
    <row r="143" spans="1:9" x14ac:dyDescent="0.25">
      <c r="A143" s="220" t="s">
        <v>543</v>
      </c>
      <c r="B143" s="219">
        <v>6489851</v>
      </c>
      <c r="C143" s="242" t="s">
        <v>852</v>
      </c>
      <c r="D143" s="64" t="str">
        <f>IF(E143&gt;0,E143,H143)</f>
        <v>ASO-NIII</v>
      </c>
      <c r="E143" s="224"/>
      <c r="F143" s="224" t="s">
        <v>922</v>
      </c>
      <c r="G143" s="224"/>
      <c r="H143" s="64" t="str">
        <f t="shared" si="2"/>
        <v>ASO-NIII</v>
      </c>
      <c r="I143" t="e">
        <f>VLOOKUP(B143,'ZONA SUL - 11'!E:E,1,0)</f>
        <v>#N/A</v>
      </c>
    </row>
    <row r="144" spans="1:9" x14ac:dyDescent="0.25">
      <c r="A144" s="224" t="s">
        <v>544</v>
      </c>
      <c r="B144" s="223">
        <v>7996438</v>
      </c>
      <c r="C144" s="230" t="s">
        <v>823</v>
      </c>
      <c r="D144" s="64" t="str">
        <f>IF(E144&gt;0,E144,H144)</f>
        <v>Diretor II</v>
      </c>
      <c r="E144" s="224" t="s">
        <v>891</v>
      </c>
      <c r="F144" s="224" t="s">
        <v>926</v>
      </c>
      <c r="G144" s="224"/>
      <c r="H144" s="64" t="str">
        <f t="shared" si="2"/>
        <v>AAG-NI</v>
      </c>
      <c r="I144" t="e">
        <f>VLOOKUP(B144,'ZONA SUL - 11'!E:E,1,0)</f>
        <v>#N/A</v>
      </c>
    </row>
    <row r="145" spans="1:9" x14ac:dyDescent="0.25">
      <c r="A145" s="220" t="s">
        <v>162</v>
      </c>
      <c r="B145" s="219">
        <v>7455461</v>
      </c>
      <c r="C145" s="230" t="s">
        <v>828</v>
      </c>
      <c r="D145" s="64" t="str">
        <f>IF(E145&gt;0,E145,H145)</f>
        <v>AICD-NII / EF</v>
      </c>
      <c r="E145" s="224"/>
      <c r="F145" s="224" t="s">
        <v>918</v>
      </c>
      <c r="G145" s="224" t="s">
        <v>944</v>
      </c>
      <c r="H145" s="64" t="str">
        <f t="shared" si="2"/>
        <v>AICD-NII / EF</v>
      </c>
      <c r="I145" t="e">
        <f>VLOOKUP(B145,'ZONA SUL - 11'!E:E,1,0)</f>
        <v>#N/A</v>
      </c>
    </row>
    <row r="146" spans="1:9" x14ac:dyDescent="0.25">
      <c r="A146" s="220" t="s">
        <v>372</v>
      </c>
      <c r="B146" s="219">
        <v>7712537</v>
      </c>
      <c r="C146" s="230" t="s">
        <v>822</v>
      </c>
      <c r="D146" s="64" t="str">
        <f>IF(E146&gt;0,E146,H146)</f>
        <v>AICD-NII / EF</v>
      </c>
      <c r="E146" s="224"/>
      <c r="F146" s="224" t="s">
        <v>918</v>
      </c>
      <c r="G146" s="224" t="s">
        <v>944</v>
      </c>
      <c r="H146" s="64" t="str">
        <f t="shared" si="2"/>
        <v>AICD-NII / EF</v>
      </c>
      <c r="I146" t="e">
        <f>VLOOKUP(B146,'ZONA SUL - 11'!E:E,1,0)</f>
        <v>#N/A</v>
      </c>
    </row>
    <row r="147" spans="1:9" x14ac:dyDescent="0.25">
      <c r="A147" s="220" t="s">
        <v>254</v>
      </c>
      <c r="B147" s="219">
        <v>8959846</v>
      </c>
      <c r="C147" s="230" t="s">
        <v>853</v>
      </c>
      <c r="D147" s="64" t="str">
        <f>IF(E147&gt;0,E147,H147)</f>
        <v>AAG-NI</v>
      </c>
      <c r="E147" s="224"/>
      <c r="F147" s="224" t="s">
        <v>926</v>
      </c>
      <c r="G147" s="224"/>
      <c r="H147" s="64" t="str">
        <f t="shared" si="2"/>
        <v>AAG-NI</v>
      </c>
      <c r="I147" t="e">
        <f>VLOOKUP(B147,'ZONA SUL - 11'!E:E,1,0)</f>
        <v>#N/A</v>
      </c>
    </row>
    <row r="148" spans="1:9" x14ac:dyDescent="0.25">
      <c r="A148" s="220" t="s">
        <v>545</v>
      </c>
      <c r="B148" s="219">
        <v>9218793</v>
      </c>
      <c r="C148" s="241" t="s">
        <v>816</v>
      </c>
      <c r="D148" s="64" t="str">
        <f>IF(E148&gt;0,E148,H148)</f>
        <v>Assessor II</v>
      </c>
      <c r="E148" s="224" t="s">
        <v>232</v>
      </c>
      <c r="F148" s="224"/>
      <c r="G148" s="224"/>
      <c r="H148" s="64">
        <f t="shared" si="2"/>
        <v>0</v>
      </c>
      <c r="I148" t="e">
        <f>VLOOKUP(B148,'ZONA SUL - 11'!E:E,1,0)</f>
        <v>#N/A</v>
      </c>
    </row>
    <row r="149" spans="1:9" x14ac:dyDescent="0.25">
      <c r="A149" s="220" t="s">
        <v>546</v>
      </c>
      <c r="B149" s="219">
        <v>5085276</v>
      </c>
      <c r="C149" s="230" t="s">
        <v>834</v>
      </c>
      <c r="D149" s="64" t="str">
        <f>IF(E149&gt;0,E149,H149)</f>
        <v>Assessor II</v>
      </c>
      <c r="E149" s="224" t="s">
        <v>232</v>
      </c>
      <c r="F149" s="224"/>
      <c r="G149" s="224"/>
      <c r="H149" s="64">
        <f t="shared" si="2"/>
        <v>0</v>
      </c>
      <c r="I149" t="e">
        <f>VLOOKUP(B149,'ZONA SUL - 11'!E:E,1,0)</f>
        <v>#N/A</v>
      </c>
    </row>
    <row r="150" spans="1:9" x14ac:dyDescent="0.25">
      <c r="A150" s="220" t="s">
        <v>163</v>
      </c>
      <c r="B150" s="219">
        <v>6547591</v>
      </c>
      <c r="C150" s="230" t="s">
        <v>844</v>
      </c>
      <c r="D150" s="64" t="str">
        <f>IF(E150&gt;0,E150,H150)</f>
        <v>ANS - Médico NIV / Ort. e Traum.</v>
      </c>
      <c r="E150" s="224"/>
      <c r="F150" s="224" t="s">
        <v>928</v>
      </c>
      <c r="G150" s="224" t="s">
        <v>947</v>
      </c>
      <c r="H150" s="64" t="str">
        <f t="shared" si="2"/>
        <v>ANS - Médico NIV / Ort. e Traum.</v>
      </c>
      <c r="I150" t="e">
        <f>VLOOKUP(B150,'ZONA SUL - 11'!E:E,1,0)</f>
        <v>#N/A</v>
      </c>
    </row>
    <row r="151" spans="1:9" x14ac:dyDescent="0.25">
      <c r="A151" s="220" t="s">
        <v>547</v>
      </c>
      <c r="B151" s="219">
        <v>8400580</v>
      </c>
      <c r="C151" s="230" t="s">
        <v>801</v>
      </c>
      <c r="D151" s="64" t="str">
        <f>IF(E151&gt;0,E151,H151)</f>
        <v>Assessor I</v>
      </c>
      <c r="E151" s="224" t="s">
        <v>183</v>
      </c>
      <c r="F151" s="224"/>
      <c r="G151" s="224"/>
      <c r="H151" s="64">
        <f t="shared" si="2"/>
        <v>0</v>
      </c>
      <c r="I151" t="e">
        <f>VLOOKUP(B151,'ZONA SUL - 11'!E:E,1,0)</f>
        <v>#N/A</v>
      </c>
    </row>
    <row r="152" spans="1:9" x14ac:dyDescent="0.25">
      <c r="A152" s="220" t="s">
        <v>395</v>
      </c>
      <c r="B152" s="219">
        <v>9128913</v>
      </c>
      <c r="C152" s="230" t="s">
        <v>854</v>
      </c>
      <c r="D152" s="64" t="str">
        <f>IF(E152&gt;0,E152,H152)</f>
        <v>AAG-NI</v>
      </c>
      <c r="E152" s="224"/>
      <c r="F152" s="224" t="s">
        <v>926</v>
      </c>
      <c r="G152" s="224"/>
      <c r="H152" s="64" t="str">
        <f t="shared" si="2"/>
        <v>AAG-NI</v>
      </c>
      <c r="I152">
        <f>VLOOKUP(B152,'ZONA SUL - 11'!E:E,1,0)</f>
        <v>9128913</v>
      </c>
    </row>
    <row r="153" spans="1:9" x14ac:dyDescent="0.25">
      <c r="A153" s="226" t="s">
        <v>548</v>
      </c>
      <c r="B153" s="225">
        <v>6247504</v>
      </c>
      <c r="C153" s="230" t="s">
        <v>794</v>
      </c>
      <c r="D153" s="64" t="str">
        <f>IF(E153&gt;0,E153,H153)</f>
        <v>ANS - Médico NIV / Ort. e Traum.</v>
      </c>
      <c r="E153" s="224"/>
      <c r="F153" s="224" t="s">
        <v>928</v>
      </c>
      <c r="G153" s="224" t="s">
        <v>947</v>
      </c>
      <c r="H153" s="64" t="str">
        <f t="shared" si="2"/>
        <v>ANS - Médico NIV / Ort. e Traum.</v>
      </c>
      <c r="I153" t="e">
        <f>VLOOKUP(B153,'ZONA SUL - 11'!E:E,1,0)</f>
        <v>#N/A</v>
      </c>
    </row>
    <row r="154" spans="1:9" x14ac:dyDescent="0.25">
      <c r="A154" s="220" t="s">
        <v>262</v>
      </c>
      <c r="B154" s="219">
        <v>6109845</v>
      </c>
      <c r="C154" s="230" t="s">
        <v>825</v>
      </c>
      <c r="D154" s="64" t="str">
        <f>IF(E154&gt;0,E154,H154)</f>
        <v>ANS - Médico NIII / Ort. e Traum.</v>
      </c>
      <c r="E154" s="224"/>
      <c r="F154" s="224" t="s">
        <v>930</v>
      </c>
      <c r="G154" s="224" t="s">
        <v>947</v>
      </c>
      <c r="H154" s="64" t="str">
        <f t="shared" si="2"/>
        <v>ANS - Médico NIII / Ort. e Traum.</v>
      </c>
      <c r="I154" t="e">
        <f>VLOOKUP(B154,'ZONA SUL - 11'!E:E,1,0)</f>
        <v>#N/A</v>
      </c>
    </row>
    <row r="155" spans="1:9" x14ac:dyDescent="0.25">
      <c r="A155" s="220" t="s">
        <v>549</v>
      </c>
      <c r="B155" s="219">
        <v>7570911</v>
      </c>
      <c r="C155" s="238" t="s">
        <v>782</v>
      </c>
      <c r="D155" s="64" t="str">
        <f>IF(E155&gt;0,E155,H155)</f>
        <v>AICD-NII / EF</v>
      </c>
      <c r="E155" s="224"/>
      <c r="F155" s="224" t="s">
        <v>918</v>
      </c>
      <c r="G155" s="224" t="s">
        <v>944</v>
      </c>
      <c r="H155" s="64" t="str">
        <f t="shared" si="2"/>
        <v>AICD-NII / EF</v>
      </c>
      <c r="I155" t="e">
        <f>VLOOKUP(B155,'ZONA SUL - 11'!E:E,1,0)</f>
        <v>#N/A</v>
      </c>
    </row>
    <row r="156" spans="1:9" x14ac:dyDescent="0.25">
      <c r="A156" s="220" t="s">
        <v>397</v>
      </c>
      <c r="B156" s="219">
        <v>8595780</v>
      </c>
      <c r="C156" s="230" t="s">
        <v>849</v>
      </c>
      <c r="D156" s="64" t="str">
        <f>IF(E156&gt;0,E156,H156)</f>
        <v>Gest. Equip. Púb.</v>
      </c>
      <c r="E156" s="224" t="s">
        <v>952</v>
      </c>
      <c r="F156" s="224"/>
      <c r="G156" s="224"/>
      <c r="H156" s="64">
        <f t="shared" si="2"/>
        <v>0</v>
      </c>
      <c r="I156">
        <f>VLOOKUP(B156,'ZONA SUL - 11'!E:E,1,0)</f>
        <v>8595780</v>
      </c>
    </row>
    <row r="157" spans="1:9" x14ac:dyDescent="0.25">
      <c r="A157" s="220" t="s">
        <v>550</v>
      </c>
      <c r="B157" s="219">
        <v>9281843</v>
      </c>
      <c r="C157" s="230" t="s">
        <v>817</v>
      </c>
      <c r="D157" s="64" t="str">
        <f>IF(E157&gt;0,E157,H157)</f>
        <v>AAG-NI</v>
      </c>
      <c r="E157" s="224"/>
      <c r="F157" s="224" t="s">
        <v>926</v>
      </c>
      <c r="G157" s="224"/>
      <c r="H157" s="64" t="str">
        <f t="shared" si="2"/>
        <v>AAG-NI</v>
      </c>
      <c r="I157" t="e">
        <f>VLOOKUP(B157,'ZONA SUL - 11'!E:E,1,0)</f>
        <v>#N/A</v>
      </c>
    </row>
    <row r="158" spans="1:9" x14ac:dyDescent="0.25">
      <c r="A158" s="222" t="s">
        <v>426</v>
      </c>
      <c r="B158" s="221">
        <v>7613113</v>
      </c>
      <c r="C158" s="224" t="s">
        <v>855</v>
      </c>
      <c r="D158" s="64" t="str">
        <f>IF(E158&gt;0,E158,H158)</f>
        <v>ASO-NIII</v>
      </c>
      <c r="E158" s="245"/>
      <c r="F158" s="224" t="s">
        <v>922</v>
      </c>
      <c r="G158" s="224"/>
      <c r="H158" s="64" t="str">
        <f t="shared" si="2"/>
        <v>ASO-NIII</v>
      </c>
      <c r="I158" t="e">
        <f>VLOOKUP(B158,'ZONA SUL - 11'!E:E,1,0)</f>
        <v>#N/A</v>
      </c>
    </row>
    <row r="159" spans="1:9" x14ac:dyDescent="0.25">
      <c r="A159" s="220" t="s">
        <v>200</v>
      </c>
      <c r="B159" s="219">
        <v>8436843</v>
      </c>
      <c r="C159" s="230" t="s">
        <v>799</v>
      </c>
      <c r="D159" s="64" t="str">
        <f>IF(E159&gt;0,E159,H159)</f>
        <v>Assessor I</v>
      </c>
      <c r="E159" s="224" t="s">
        <v>183</v>
      </c>
      <c r="F159" s="224"/>
      <c r="G159" s="224"/>
      <c r="H159" s="64">
        <f t="shared" si="2"/>
        <v>0</v>
      </c>
      <c r="I159">
        <f>VLOOKUP(B159,'ZONA SUL - 11'!E:E,1,0)</f>
        <v>8436843</v>
      </c>
    </row>
    <row r="160" spans="1:9" x14ac:dyDescent="0.25">
      <c r="A160" s="220" t="s">
        <v>551</v>
      </c>
      <c r="B160" s="219">
        <v>6261060</v>
      </c>
      <c r="C160" s="242" t="s">
        <v>856</v>
      </c>
      <c r="D160" s="64" t="str">
        <f>IF(E160&gt;0,E160,H160)</f>
        <v>ASO-NIII</v>
      </c>
      <c r="E160" s="224"/>
      <c r="F160" s="224" t="s">
        <v>922</v>
      </c>
      <c r="G160" s="224"/>
      <c r="H160" s="64" t="str">
        <f t="shared" si="2"/>
        <v>ASO-NIII</v>
      </c>
      <c r="I160" t="e">
        <f>VLOOKUP(B160,'ZONA SUL - 11'!E:E,1,0)</f>
        <v>#N/A</v>
      </c>
    </row>
    <row r="161" spans="1:9" x14ac:dyDescent="0.25">
      <c r="A161" s="220" t="s">
        <v>552</v>
      </c>
      <c r="B161" s="219">
        <v>8811644</v>
      </c>
      <c r="C161" s="230" t="s">
        <v>834</v>
      </c>
      <c r="D161" s="64" t="str">
        <f>IF(E161&gt;0,E161,H161)</f>
        <v>Assessor I</v>
      </c>
      <c r="E161" s="224" t="s">
        <v>183</v>
      </c>
      <c r="F161" s="224"/>
      <c r="G161" s="226"/>
      <c r="H161" s="64">
        <f t="shared" si="2"/>
        <v>0</v>
      </c>
      <c r="I161" t="e">
        <f>VLOOKUP(B161,'ZONA SUL - 11'!E:E,1,0)</f>
        <v>#N/A</v>
      </c>
    </row>
    <row r="162" spans="1:9" x14ac:dyDescent="0.25">
      <c r="A162" s="220" t="s">
        <v>553</v>
      </c>
      <c r="B162" s="219">
        <v>9479121</v>
      </c>
      <c r="C162" s="241" t="s">
        <v>816</v>
      </c>
      <c r="D162" s="64" t="str">
        <f>IF(E162&gt;0,E162,H162)</f>
        <v>Assessor IV</v>
      </c>
      <c r="E162" s="224" t="s">
        <v>895</v>
      </c>
      <c r="F162" s="224"/>
      <c r="G162" s="226"/>
      <c r="H162" s="64">
        <f t="shared" si="2"/>
        <v>0</v>
      </c>
      <c r="I162" t="e">
        <f>VLOOKUP(B162,'ZONA SUL - 11'!E:E,1,0)</f>
        <v>#N/A</v>
      </c>
    </row>
    <row r="163" spans="1:9" x14ac:dyDescent="0.25">
      <c r="A163" s="220" t="s">
        <v>554</v>
      </c>
      <c r="B163" s="219">
        <v>5251711</v>
      </c>
      <c r="C163" s="230" t="s">
        <v>841</v>
      </c>
      <c r="D163" s="64" t="str">
        <f>IF(E163&gt;0,E163,H163)</f>
        <v>Assessor II</v>
      </c>
      <c r="E163" s="224" t="s">
        <v>232</v>
      </c>
      <c r="F163" s="224" t="s">
        <v>918</v>
      </c>
      <c r="G163" s="224" t="s">
        <v>944</v>
      </c>
      <c r="H163" s="64" t="str">
        <f t="shared" si="2"/>
        <v>AICD-NII / EF</v>
      </c>
      <c r="I163" t="e">
        <f>VLOOKUP(B163,'ZONA SUL - 11'!E:E,1,0)</f>
        <v>#N/A</v>
      </c>
    </row>
    <row r="164" spans="1:9" x14ac:dyDescent="0.25">
      <c r="A164" s="220" t="s">
        <v>555</v>
      </c>
      <c r="B164" s="219">
        <v>6099441</v>
      </c>
      <c r="C164" s="230" t="s">
        <v>817</v>
      </c>
      <c r="D164" s="64" t="str">
        <f>IF(E164&gt;0,E164,H164)</f>
        <v>Assessor II</v>
      </c>
      <c r="E164" s="224" t="s">
        <v>232</v>
      </c>
      <c r="F164" s="224"/>
      <c r="G164" s="224"/>
      <c r="H164" s="64">
        <f t="shared" si="2"/>
        <v>0</v>
      </c>
      <c r="I164" t="e">
        <f>VLOOKUP(B164,'ZONA SUL - 11'!E:E,1,0)</f>
        <v>#N/A</v>
      </c>
    </row>
    <row r="165" spans="1:9" x14ac:dyDescent="0.25">
      <c r="A165" s="220" t="s">
        <v>209</v>
      </c>
      <c r="B165" s="219">
        <v>6242871</v>
      </c>
      <c r="C165" s="244" t="s">
        <v>857</v>
      </c>
      <c r="D165" s="64" t="str">
        <f>IF(E165&gt;0,E165,H165)</f>
        <v>ASO-NIII</v>
      </c>
      <c r="E165" s="224"/>
      <c r="F165" s="224" t="s">
        <v>922</v>
      </c>
      <c r="G165" s="224"/>
      <c r="H165" s="64" t="str">
        <f t="shared" si="2"/>
        <v>ASO-NIII</v>
      </c>
      <c r="I165" t="e">
        <f>VLOOKUP(B165,'ZONA SUL - 11'!E:E,1,0)</f>
        <v>#N/A</v>
      </c>
    </row>
    <row r="166" spans="1:9" x14ac:dyDescent="0.25">
      <c r="A166" s="220" t="s">
        <v>253</v>
      </c>
      <c r="B166" s="219">
        <v>8960399</v>
      </c>
      <c r="C166" s="230" t="s">
        <v>786</v>
      </c>
      <c r="D166" s="64" t="str">
        <f>IF(E166&gt;0,E166,H166)</f>
        <v>AAG-NI</v>
      </c>
      <c r="E166" s="224"/>
      <c r="F166" s="224" t="s">
        <v>926</v>
      </c>
      <c r="G166" s="224"/>
      <c r="H166" s="64" t="str">
        <f t="shared" si="2"/>
        <v>AAG-NI</v>
      </c>
      <c r="I166" t="e">
        <f>VLOOKUP(B166,'ZONA SUL - 11'!E:E,1,0)</f>
        <v>#N/A</v>
      </c>
    </row>
    <row r="167" spans="1:9" x14ac:dyDescent="0.25">
      <c r="A167" s="222" t="s">
        <v>434</v>
      </c>
      <c r="B167" s="221">
        <v>8075034</v>
      </c>
      <c r="C167" s="224" t="s">
        <v>858</v>
      </c>
      <c r="D167" s="64" t="str">
        <f>IF(E167&gt;0,E167,H167)</f>
        <v>ASO-NI</v>
      </c>
      <c r="E167" s="245"/>
      <c r="F167" s="224" t="s">
        <v>924</v>
      </c>
      <c r="G167" s="224"/>
      <c r="H167" s="64" t="str">
        <f t="shared" si="2"/>
        <v>ASO-NI</v>
      </c>
      <c r="I167">
        <f>VLOOKUP(B167,'ZONA SUL - 11'!E:E,1,0)</f>
        <v>8075034</v>
      </c>
    </row>
    <row r="168" spans="1:9" x14ac:dyDescent="0.25">
      <c r="A168" s="220" t="s">
        <v>164</v>
      </c>
      <c r="B168" s="219">
        <v>6510451</v>
      </c>
      <c r="C168" s="230" t="s">
        <v>831</v>
      </c>
      <c r="D168" s="64" t="str">
        <f>IF(E168&gt;0,E168,H168)</f>
        <v>ASO-NII</v>
      </c>
      <c r="E168" s="224"/>
      <c r="F168" s="224" t="s">
        <v>923</v>
      </c>
      <c r="G168" s="224"/>
      <c r="H168" s="64" t="str">
        <f t="shared" si="2"/>
        <v>ASO-NII</v>
      </c>
      <c r="I168" t="e">
        <f>VLOOKUP(B168,'ZONA SUL - 11'!E:E,1,0)</f>
        <v>#N/A</v>
      </c>
    </row>
    <row r="169" spans="1:9" x14ac:dyDescent="0.25">
      <c r="A169" s="220" t="s">
        <v>556</v>
      </c>
      <c r="B169" s="219">
        <v>7794304</v>
      </c>
      <c r="C169" s="238" t="s">
        <v>859</v>
      </c>
      <c r="D169" s="64" t="str">
        <f>IF(E169&gt;0,E169,H169)</f>
        <v>Assessor I</v>
      </c>
      <c r="E169" s="224" t="s">
        <v>183</v>
      </c>
      <c r="F169" s="224"/>
      <c r="G169" s="224"/>
      <c r="H169" s="64">
        <f t="shared" si="2"/>
        <v>0</v>
      </c>
      <c r="I169" t="e">
        <f>VLOOKUP(B169,'ZONA SUL - 11'!E:E,1,0)</f>
        <v>#N/A</v>
      </c>
    </row>
    <row r="170" spans="1:9" x14ac:dyDescent="0.25">
      <c r="A170" s="220" t="s">
        <v>277</v>
      </c>
      <c r="B170" s="219">
        <v>8890188</v>
      </c>
      <c r="C170" s="230" t="s">
        <v>849</v>
      </c>
      <c r="D170" s="64" t="str">
        <f>IF(E170&gt;0,E170,H170)</f>
        <v>Assessor II</v>
      </c>
      <c r="E170" s="224" t="s">
        <v>232</v>
      </c>
      <c r="F170" s="224"/>
      <c r="G170" s="224"/>
      <c r="H170" s="64">
        <f t="shared" si="2"/>
        <v>0</v>
      </c>
      <c r="I170">
        <f>VLOOKUP(B170,'ZONA SUL - 11'!E:E,1,0)</f>
        <v>8890188</v>
      </c>
    </row>
    <row r="171" spans="1:9" x14ac:dyDescent="0.25">
      <c r="A171" s="220" t="s">
        <v>126</v>
      </c>
      <c r="B171" s="219">
        <v>7594607</v>
      </c>
      <c r="C171" s="230" t="s">
        <v>826</v>
      </c>
      <c r="D171" s="64" t="str">
        <f>IF(E171&gt;0,E171,H171)</f>
        <v>AICD-NII / EF</v>
      </c>
      <c r="E171" s="224"/>
      <c r="F171" s="224" t="s">
        <v>918</v>
      </c>
      <c r="G171" s="224" t="s">
        <v>944</v>
      </c>
      <c r="H171" s="64" t="str">
        <f t="shared" si="2"/>
        <v>AICD-NII / EF</v>
      </c>
      <c r="I171" t="e">
        <f>VLOOKUP(B171,'ZONA SUL - 11'!E:E,1,0)</f>
        <v>#N/A</v>
      </c>
    </row>
    <row r="172" spans="1:9" x14ac:dyDescent="0.25">
      <c r="A172" s="220" t="s">
        <v>293</v>
      </c>
      <c r="B172" s="219">
        <v>7410247</v>
      </c>
      <c r="C172" s="230" t="s">
        <v>844</v>
      </c>
      <c r="D172" s="64" t="str">
        <f>IF(E172&gt;0,E172,H172)</f>
        <v>ASO-NII</v>
      </c>
      <c r="E172" s="224"/>
      <c r="F172" s="224" t="s">
        <v>923</v>
      </c>
      <c r="G172" s="224"/>
      <c r="H172" s="64" t="str">
        <f t="shared" si="2"/>
        <v>ASO-NII</v>
      </c>
      <c r="I172" t="e">
        <f>VLOOKUP(B172,'ZONA SUL - 11'!E:E,1,0)</f>
        <v>#N/A</v>
      </c>
    </row>
    <row r="173" spans="1:9" x14ac:dyDescent="0.25">
      <c r="A173" s="220" t="s">
        <v>120</v>
      </c>
      <c r="B173" s="219">
        <v>5808308</v>
      </c>
      <c r="C173" s="230" t="s">
        <v>826</v>
      </c>
      <c r="D173" s="64" t="str">
        <f>IF(E173&gt;0,E173,H173)</f>
        <v>ANS - Médico NIV / Ort. e Traum.</v>
      </c>
      <c r="E173" s="224"/>
      <c r="F173" s="224" t="s">
        <v>928</v>
      </c>
      <c r="G173" s="224" t="s">
        <v>947</v>
      </c>
      <c r="H173" s="64" t="str">
        <f t="shared" si="2"/>
        <v>ANS - Médico NIV / Ort. e Traum.</v>
      </c>
      <c r="I173" t="e">
        <f>VLOOKUP(B173,'ZONA SUL - 11'!E:E,1,0)</f>
        <v>#N/A</v>
      </c>
    </row>
    <row r="174" spans="1:9" x14ac:dyDescent="0.25">
      <c r="A174" s="220" t="s">
        <v>557</v>
      </c>
      <c r="B174" s="219">
        <v>6508936</v>
      </c>
      <c r="C174" s="241" t="s">
        <v>860</v>
      </c>
      <c r="D174" s="64" t="str">
        <f>IF(E174&gt;0,E174,H174)</f>
        <v>QEAG-NIII / Engenharia</v>
      </c>
      <c r="E174" s="224"/>
      <c r="F174" s="224" t="s">
        <v>934</v>
      </c>
      <c r="G174" s="224" t="s">
        <v>905</v>
      </c>
      <c r="H174" s="64" t="str">
        <f t="shared" si="2"/>
        <v>QEAG-NIII / Engenharia</v>
      </c>
      <c r="I174" t="e">
        <f>VLOOKUP(B174,'ZONA SUL - 11'!E:E,1,0)</f>
        <v>#N/A</v>
      </c>
    </row>
    <row r="175" spans="1:9" x14ac:dyDescent="0.25">
      <c r="A175" s="220" t="s">
        <v>112</v>
      </c>
      <c r="B175" s="219">
        <v>7568673</v>
      </c>
      <c r="C175" s="230" t="s">
        <v>861</v>
      </c>
      <c r="D175" s="64" t="str">
        <f>IF(E175&gt;0,E175,H175)</f>
        <v>AICD-NII / EF</v>
      </c>
      <c r="E175" s="224"/>
      <c r="F175" s="224" t="s">
        <v>918</v>
      </c>
      <c r="G175" s="224" t="s">
        <v>944</v>
      </c>
      <c r="H175" s="64" t="str">
        <f t="shared" si="2"/>
        <v>AICD-NII / EF</v>
      </c>
      <c r="I175">
        <f>VLOOKUP(B175,'ZONA SUL - 11'!E:E,1,0)</f>
        <v>7568673</v>
      </c>
    </row>
    <row r="176" spans="1:9" x14ac:dyDescent="0.25">
      <c r="A176" s="220" t="s">
        <v>165</v>
      </c>
      <c r="B176" s="219">
        <v>6322948</v>
      </c>
      <c r="C176" s="230" t="s">
        <v>826</v>
      </c>
      <c r="D176" s="64" t="str">
        <f>IF(E176&gt;0,E176,H176)</f>
        <v>ANS - Médico NIII / Ort. e Traum.</v>
      </c>
      <c r="E176" s="224"/>
      <c r="F176" s="224" t="s">
        <v>930</v>
      </c>
      <c r="G176" s="224" t="s">
        <v>947</v>
      </c>
      <c r="H176" s="64" t="str">
        <f t="shared" si="2"/>
        <v>ANS - Médico NIII / Ort. e Traum.</v>
      </c>
      <c r="I176" t="e">
        <f>VLOOKUP(B176,'ZONA SUL - 11'!E:E,1,0)</f>
        <v>#N/A</v>
      </c>
    </row>
    <row r="177" spans="1:9" x14ac:dyDescent="0.25">
      <c r="A177" s="224" t="s">
        <v>558</v>
      </c>
      <c r="B177" s="223">
        <v>9412034</v>
      </c>
      <c r="C177" s="230" t="s">
        <v>816</v>
      </c>
      <c r="D177" s="64" t="str">
        <f>IF(E177&gt;0,E177,H177)</f>
        <v>APPGG-NI</v>
      </c>
      <c r="E177" s="245"/>
      <c r="F177" s="224" t="s">
        <v>935</v>
      </c>
      <c r="G177" s="224"/>
      <c r="H177" s="64" t="str">
        <f t="shared" si="2"/>
        <v>APPGG-NI</v>
      </c>
      <c r="I177" t="e">
        <f>VLOOKUP(B177,'ZONA SUL - 11'!E:E,1,0)</f>
        <v>#N/A</v>
      </c>
    </row>
    <row r="178" spans="1:9" x14ac:dyDescent="0.25">
      <c r="A178" s="220" t="s">
        <v>326</v>
      </c>
      <c r="B178" s="219">
        <v>8970491</v>
      </c>
      <c r="C178" s="230" t="s">
        <v>813</v>
      </c>
      <c r="D178" s="64" t="str">
        <f>IF(E178&gt;0,E178,H178)</f>
        <v>Gest. Equip. Púb.</v>
      </c>
      <c r="E178" s="224" t="s">
        <v>952</v>
      </c>
      <c r="F178" s="224"/>
      <c r="G178" s="224"/>
      <c r="H178" s="64">
        <f t="shared" si="2"/>
        <v>0</v>
      </c>
      <c r="I178" t="e">
        <f>VLOOKUP(B178,'ZONA SUL - 11'!E:E,1,0)</f>
        <v>#N/A</v>
      </c>
    </row>
    <row r="179" spans="1:9" x14ac:dyDescent="0.25">
      <c r="A179" s="222" t="s">
        <v>439</v>
      </c>
      <c r="B179" s="221">
        <v>7613652</v>
      </c>
      <c r="C179" s="224" t="s">
        <v>862</v>
      </c>
      <c r="D179" s="64" t="str">
        <f>IF(E179&gt;0,E179,H179)</f>
        <v>ASO-NI</v>
      </c>
      <c r="E179" s="245"/>
      <c r="F179" s="224" t="s">
        <v>924</v>
      </c>
      <c r="G179" s="224"/>
      <c r="H179" s="64" t="str">
        <f t="shared" si="2"/>
        <v>ASO-NI</v>
      </c>
      <c r="I179">
        <f>VLOOKUP(B179,'ZONA SUL - 11'!E:E,1,0)</f>
        <v>7613652</v>
      </c>
    </row>
    <row r="180" spans="1:9" x14ac:dyDescent="0.25">
      <c r="A180" s="220" t="s">
        <v>166</v>
      </c>
      <c r="B180" s="219">
        <v>6101267</v>
      </c>
      <c r="C180" s="230" t="s">
        <v>863</v>
      </c>
      <c r="D180" s="64" t="str">
        <f>IF(E180&gt;0,E180,H180)</f>
        <v>ANS - Médico NIII / Ort. e Traum.</v>
      </c>
      <c r="E180" s="224"/>
      <c r="F180" s="224" t="s">
        <v>930</v>
      </c>
      <c r="G180" s="224" t="s">
        <v>947</v>
      </c>
      <c r="H180" s="64" t="str">
        <f t="shared" si="2"/>
        <v>ANS - Médico NIII / Ort. e Traum.</v>
      </c>
      <c r="I180" t="e">
        <f>VLOOKUP(B180,'ZONA SUL - 11'!E:E,1,0)</f>
        <v>#N/A</v>
      </c>
    </row>
    <row r="181" spans="1:9" x14ac:dyDescent="0.25">
      <c r="A181" s="220" t="s">
        <v>215</v>
      </c>
      <c r="B181" s="219">
        <v>7569572</v>
      </c>
      <c r="C181" s="230" t="s">
        <v>853</v>
      </c>
      <c r="D181" s="64" t="str">
        <f>IF(E181&gt;0,E181,H181)</f>
        <v>AICD-NII / EF</v>
      </c>
      <c r="E181" s="224"/>
      <c r="F181" s="224" t="s">
        <v>918</v>
      </c>
      <c r="G181" s="224" t="s">
        <v>944</v>
      </c>
      <c r="H181" s="64" t="str">
        <f t="shared" si="2"/>
        <v>AICD-NII / EF</v>
      </c>
      <c r="I181" t="e">
        <f>VLOOKUP(B181,'ZONA SUL - 11'!E:E,1,0)</f>
        <v>#N/A</v>
      </c>
    </row>
    <row r="182" spans="1:9" x14ac:dyDescent="0.25">
      <c r="A182" s="220" t="s">
        <v>127</v>
      </c>
      <c r="B182" s="219">
        <v>5157561</v>
      </c>
      <c r="C182" s="230" t="s">
        <v>789</v>
      </c>
      <c r="D182" s="64" t="str">
        <f>IF(E182&gt;0,E182,H182)</f>
        <v>ASO-NIII</v>
      </c>
      <c r="E182" s="224"/>
      <c r="F182" s="224" t="s">
        <v>922</v>
      </c>
      <c r="G182" s="224"/>
      <c r="H182" s="64" t="str">
        <f t="shared" si="2"/>
        <v>ASO-NIII</v>
      </c>
      <c r="I182" t="e">
        <f>VLOOKUP(B182,'ZONA SUL - 11'!E:E,1,0)</f>
        <v>#N/A</v>
      </c>
    </row>
    <row r="183" spans="1:9" x14ac:dyDescent="0.25">
      <c r="A183" s="220" t="s">
        <v>135</v>
      </c>
      <c r="B183" s="219">
        <v>5185939</v>
      </c>
      <c r="C183" s="230" t="s">
        <v>864</v>
      </c>
      <c r="D183" s="64" t="str">
        <f>IF(E183&gt;0,E183,H183)</f>
        <v>ASO-NII</v>
      </c>
      <c r="E183" s="224"/>
      <c r="F183" s="224" t="s">
        <v>923</v>
      </c>
      <c r="G183" s="224"/>
      <c r="H183" s="64" t="str">
        <f t="shared" si="2"/>
        <v>ASO-NII</v>
      </c>
      <c r="I183" t="e">
        <f>VLOOKUP(B183,'ZONA SUL - 11'!E:E,1,0)</f>
        <v>#N/A</v>
      </c>
    </row>
    <row r="184" spans="1:9" x14ac:dyDescent="0.25">
      <c r="A184" s="220" t="s">
        <v>303</v>
      </c>
      <c r="B184" s="219">
        <v>8961930</v>
      </c>
      <c r="C184" s="230" t="s">
        <v>802</v>
      </c>
      <c r="D184" s="64" t="str">
        <f>IF(E184&gt;0,E184,H184)</f>
        <v>AAG-NI</v>
      </c>
      <c r="E184" s="224"/>
      <c r="F184" s="224" t="s">
        <v>926</v>
      </c>
      <c r="G184" s="224"/>
      <c r="H184" s="64" t="str">
        <f t="shared" si="2"/>
        <v>AAG-NI</v>
      </c>
      <c r="I184" t="e">
        <f>VLOOKUP(B184,'ZONA SUL - 11'!E:E,1,0)</f>
        <v>#N/A</v>
      </c>
    </row>
    <row r="185" spans="1:9" x14ac:dyDescent="0.25">
      <c r="A185" s="220" t="s">
        <v>559</v>
      </c>
      <c r="B185" s="219">
        <v>5873622</v>
      </c>
      <c r="C185" s="230" t="s">
        <v>792</v>
      </c>
      <c r="D185" s="64" t="str">
        <f>IF(E185&gt;0,E185,H185)</f>
        <v>Assessor II</v>
      </c>
      <c r="E185" s="224" t="s">
        <v>232</v>
      </c>
      <c r="F185" s="224" t="s">
        <v>922</v>
      </c>
      <c r="G185" s="224"/>
      <c r="H185" s="64" t="str">
        <f t="shared" si="2"/>
        <v>ASO-NIII</v>
      </c>
      <c r="I185" t="e">
        <f>VLOOKUP(B185,'ZONA SUL - 11'!E:E,1,0)</f>
        <v>#N/A</v>
      </c>
    </row>
    <row r="186" spans="1:9" x14ac:dyDescent="0.25">
      <c r="A186" s="220" t="s">
        <v>114</v>
      </c>
      <c r="B186" s="219">
        <v>6094317</v>
      </c>
      <c r="C186" s="230" t="s">
        <v>831</v>
      </c>
      <c r="D186" s="64" t="str">
        <f>IF(E186&gt;0,E186,H186)</f>
        <v>AAG-NII</v>
      </c>
      <c r="E186" s="224"/>
      <c r="F186" s="224" t="s">
        <v>925</v>
      </c>
      <c r="G186" s="224"/>
      <c r="H186" s="64" t="str">
        <f t="shared" si="2"/>
        <v>AAG-NII</v>
      </c>
      <c r="I186" t="e">
        <f>VLOOKUP(B186,'ZONA SUL - 11'!E:E,1,0)</f>
        <v>#N/A</v>
      </c>
    </row>
    <row r="187" spans="1:9" x14ac:dyDescent="0.25">
      <c r="A187" s="220" t="s">
        <v>239</v>
      </c>
      <c r="B187" s="219">
        <v>8380171</v>
      </c>
      <c r="C187" s="230" t="s">
        <v>826</v>
      </c>
      <c r="D187" s="64" t="str">
        <f>IF(E187&gt;0,E187,H187)</f>
        <v>Gest. Equip. Púb.</v>
      </c>
      <c r="E187" s="224" t="s">
        <v>952</v>
      </c>
      <c r="F187" s="224"/>
      <c r="G187" s="224"/>
      <c r="H187" s="64">
        <f t="shared" si="2"/>
        <v>0</v>
      </c>
      <c r="I187" t="e">
        <f>VLOOKUP(B187,'ZONA SUL - 11'!E:E,1,0)</f>
        <v>#N/A</v>
      </c>
    </row>
    <row r="188" spans="1:9" x14ac:dyDescent="0.25">
      <c r="A188" s="220" t="s">
        <v>560</v>
      </c>
      <c r="B188" s="219">
        <v>7364121</v>
      </c>
      <c r="C188" s="230" t="s">
        <v>851</v>
      </c>
      <c r="D188" s="64" t="str">
        <f>IF(E188&gt;0,E188,H188)</f>
        <v>AICD-NII / EF</v>
      </c>
      <c r="E188" s="224"/>
      <c r="F188" s="224" t="s">
        <v>918</v>
      </c>
      <c r="G188" s="224" t="s">
        <v>944</v>
      </c>
      <c r="H188" s="64" t="str">
        <f t="shared" si="2"/>
        <v>AICD-NII / EF</v>
      </c>
      <c r="I188" t="e">
        <f>VLOOKUP(B188,'ZONA SUL - 11'!E:E,1,0)</f>
        <v>#N/A</v>
      </c>
    </row>
    <row r="189" spans="1:9" x14ac:dyDescent="0.25">
      <c r="A189" s="220" t="s">
        <v>167</v>
      </c>
      <c r="B189" s="219">
        <v>6024653</v>
      </c>
      <c r="C189" s="230" t="s">
        <v>843</v>
      </c>
      <c r="D189" s="64" t="str">
        <f>IF(E189&gt;0,E189,H189)</f>
        <v>AAG-NII</v>
      </c>
      <c r="E189" s="224"/>
      <c r="F189" s="224" t="s">
        <v>925</v>
      </c>
      <c r="G189" s="224"/>
      <c r="H189" s="64" t="str">
        <f t="shared" si="2"/>
        <v>AAG-NII</v>
      </c>
      <c r="I189" t="e">
        <f>VLOOKUP(B189,'ZONA SUL - 11'!E:E,1,0)</f>
        <v>#N/A</v>
      </c>
    </row>
    <row r="190" spans="1:9" x14ac:dyDescent="0.25">
      <c r="A190" s="228" t="s">
        <v>450</v>
      </c>
      <c r="B190" s="227">
        <v>7613911</v>
      </c>
      <c r="C190" s="243" t="s">
        <v>810</v>
      </c>
      <c r="D190" s="64" t="str">
        <f>IF(E190&gt;0,E190,H190)</f>
        <v>ASO-NII</v>
      </c>
      <c r="E190" s="245"/>
      <c r="F190" s="224" t="s">
        <v>923</v>
      </c>
      <c r="G190" s="224"/>
      <c r="H190" s="64" t="str">
        <f t="shared" si="2"/>
        <v>ASO-NII</v>
      </c>
      <c r="I190" t="e">
        <f>VLOOKUP(B190,'ZONA SUL - 11'!E:E,1,0)</f>
        <v>#N/A</v>
      </c>
    </row>
    <row r="191" spans="1:9" x14ac:dyDescent="0.25">
      <c r="A191" s="220" t="s">
        <v>561</v>
      </c>
      <c r="B191" s="219">
        <v>7334427</v>
      </c>
      <c r="C191" s="230" t="s">
        <v>817</v>
      </c>
      <c r="D191" s="64" t="str">
        <f>IF(E191&gt;0,E191,H191)</f>
        <v>Assessor I</v>
      </c>
      <c r="E191" s="224" t="s">
        <v>183</v>
      </c>
      <c r="F191" s="224" t="s">
        <v>925</v>
      </c>
      <c r="G191" s="224"/>
      <c r="H191" s="64" t="str">
        <f t="shared" si="2"/>
        <v>AAG-NII</v>
      </c>
      <c r="I191" t="e">
        <f>VLOOKUP(B191,'ZONA SUL - 11'!E:E,1,0)</f>
        <v>#N/A</v>
      </c>
    </row>
    <row r="192" spans="1:9" x14ac:dyDescent="0.25">
      <c r="A192" s="220" t="s">
        <v>168</v>
      </c>
      <c r="B192" s="219">
        <v>5743761</v>
      </c>
      <c r="C192" s="230" t="s">
        <v>846</v>
      </c>
      <c r="D192" s="64" t="str">
        <f>IF(E192&gt;0,E192,H192)</f>
        <v>ASO-NII</v>
      </c>
      <c r="E192" s="224"/>
      <c r="F192" s="224" t="s">
        <v>923</v>
      </c>
      <c r="G192" s="224"/>
      <c r="H192" s="64" t="str">
        <f t="shared" si="2"/>
        <v>ASO-NII</v>
      </c>
      <c r="I192" t="e">
        <f>VLOOKUP(B192,'ZONA SUL - 11'!E:E,1,0)</f>
        <v>#N/A</v>
      </c>
    </row>
    <row r="193" spans="1:9" x14ac:dyDescent="0.25">
      <c r="A193" s="220" t="s">
        <v>562</v>
      </c>
      <c r="B193" s="219">
        <v>7932162</v>
      </c>
      <c r="C193" s="230" t="s">
        <v>801</v>
      </c>
      <c r="D193" s="64" t="str">
        <f>IF(E193&gt;0,E193,H193)</f>
        <v>AICD-NII / EF</v>
      </c>
      <c r="E193" s="224"/>
      <c r="F193" s="224" t="s">
        <v>918</v>
      </c>
      <c r="G193" s="224" t="s">
        <v>944</v>
      </c>
      <c r="H193" s="64" t="str">
        <f t="shared" si="2"/>
        <v>AICD-NII / EF</v>
      </c>
      <c r="I193" t="e">
        <f>VLOOKUP(B193,'ZONA SUL - 11'!E:E,1,0)</f>
        <v>#N/A</v>
      </c>
    </row>
    <row r="194" spans="1:9" x14ac:dyDescent="0.25">
      <c r="A194" s="222" t="s">
        <v>417</v>
      </c>
      <c r="B194" s="221">
        <v>7614047</v>
      </c>
      <c r="C194" s="224" t="s">
        <v>865</v>
      </c>
      <c r="D194" s="64" t="str">
        <f>IF(E194&gt;0,E194,H194)</f>
        <v>ASO</v>
      </c>
      <c r="E194" s="245"/>
      <c r="F194" s="224" t="s">
        <v>938</v>
      </c>
      <c r="G194" s="224"/>
      <c r="H194" s="64" t="str">
        <f t="shared" si="2"/>
        <v>ASO</v>
      </c>
      <c r="I194" t="e">
        <f>VLOOKUP(B194,'ZONA SUL - 11'!E:E,1,0)</f>
        <v>#N/A</v>
      </c>
    </row>
    <row r="195" spans="1:9" x14ac:dyDescent="0.25">
      <c r="A195" s="220" t="s">
        <v>563</v>
      </c>
      <c r="B195" s="219">
        <v>7565682</v>
      </c>
      <c r="C195" s="230" t="s">
        <v>816</v>
      </c>
      <c r="D195" s="64" t="str">
        <f>IF(E195&gt;0,E195,H195)</f>
        <v>Assessor IV</v>
      </c>
      <c r="E195" s="224" t="s">
        <v>895</v>
      </c>
      <c r="F195" s="224"/>
      <c r="G195" s="224"/>
      <c r="H195" s="64">
        <f t="shared" ref="H195:H258" si="3">IF(G195&gt;0,CONCATENATE(F195," / ",G195),F195)</f>
        <v>0</v>
      </c>
      <c r="I195" t="e">
        <f>VLOOKUP(B195,'ZONA SUL - 11'!E:E,1,0)</f>
        <v>#N/A</v>
      </c>
    </row>
    <row r="196" spans="1:9" x14ac:dyDescent="0.25">
      <c r="A196" s="220" t="s">
        <v>330</v>
      </c>
      <c r="B196" s="219">
        <v>8587078</v>
      </c>
      <c r="C196" s="230" t="s">
        <v>846</v>
      </c>
      <c r="D196" s="64" t="str">
        <f>IF(E196&gt;0,E196,H196)</f>
        <v>Gest. Equip. Púb.</v>
      </c>
      <c r="E196" s="224" t="s">
        <v>952</v>
      </c>
      <c r="F196" s="224"/>
      <c r="G196" s="224"/>
      <c r="H196" s="64">
        <f t="shared" si="3"/>
        <v>0</v>
      </c>
      <c r="I196" t="e">
        <f>VLOOKUP(B196,'ZONA SUL - 11'!E:E,1,0)</f>
        <v>#N/A</v>
      </c>
    </row>
    <row r="197" spans="1:9" x14ac:dyDescent="0.25">
      <c r="A197" s="220" t="s">
        <v>169</v>
      </c>
      <c r="B197" s="219">
        <v>6250416</v>
      </c>
      <c r="C197" s="230" t="s">
        <v>811</v>
      </c>
      <c r="D197" s="64" t="str">
        <f>IF(E197&gt;0,E197,H197)</f>
        <v>ASO-NII</v>
      </c>
      <c r="E197" s="224"/>
      <c r="F197" s="224" t="s">
        <v>923</v>
      </c>
      <c r="G197" s="224"/>
      <c r="H197" s="64" t="str">
        <f t="shared" si="3"/>
        <v>ASO-NII</v>
      </c>
      <c r="I197">
        <f>VLOOKUP(B197,'ZONA SUL - 11'!E:E,1,0)</f>
        <v>6250416</v>
      </c>
    </row>
    <row r="198" spans="1:9" x14ac:dyDescent="0.25">
      <c r="A198" s="220" t="s">
        <v>271</v>
      </c>
      <c r="B198" s="219">
        <v>8870659</v>
      </c>
      <c r="C198" s="230" t="s">
        <v>845</v>
      </c>
      <c r="D198" s="64" t="str">
        <f>IF(E198&gt;0,E198,H198)</f>
        <v>Gest. Equip. Púb.</v>
      </c>
      <c r="E198" s="224" t="s">
        <v>952</v>
      </c>
      <c r="F198" s="224"/>
      <c r="G198" s="224"/>
      <c r="H198" s="64">
        <f t="shared" si="3"/>
        <v>0</v>
      </c>
      <c r="I198" t="e">
        <f>VLOOKUP(B198,'ZONA SUL - 11'!E:E,1,0)</f>
        <v>#N/A</v>
      </c>
    </row>
    <row r="199" spans="1:9" x14ac:dyDescent="0.25">
      <c r="A199" s="220" t="s">
        <v>564</v>
      </c>
      <c r="B199" s="219">
        <v>4799941</v>
      </c>
      <c r="C199" s="230" t="s">
        <v>833</v>
      </c>
      <c r="D199" s="64" t="str">
        <f>IF(E199&gt;0,E199,H199)</f>
        <v>Diretor I</v>
      </c>
      <c r="E199" s="224" t="s">
        <v>889</v>
      </c>
      <c r="F199" s="224" t="s">
        <v>936</v>
      </c>
      <c r="G199" s="224" t="s">
        <v>911</v>
      </c>
      <c r="H199" s="64" t="str">
        <f t="shared" si="3"/>
        <v>APDO-NIV / Ciências Contábeis</v>
      </c>
      <c r="I199" t="e">
        <f>VLOOKUP(B199,'ZONA SUL - 11'!E:E,1,0)</f>
        <v>#N/A</v>
      </c>
    </row>
    <row r="200" spans="1:9" x14ac:dyDescent="0.25">
      <c r="A200" s="220" t="s">
        <v>451</v>
      </c>
      <c r="B200" s="223">
        <v>8960836</v>
      </c>
      <c r="C200" s="230" t="s">
        <v>799</v>
      </c>
      <c r="D200" s="64" t="str">
        <f>IF(E200&gt;0,E200,H200)</f>
        <v>AAG-NI</v>
      </c>
      <c r="E200" s="224"/>
      <c r="F200" s="224" t="s">
        <v>926</v>
      </c>
      <c r="G200" s="224"/>
      <c r="H200" s="64" t="str">
        <f t="shared" si="3"/>
        <v>AAG-NI</v>
      </c>
      <c r="I200">
        <f>VLOOKUP(B200,'ZONA SUL - 11'!E:E,1,0)</f>
        <v>8960836</v>
      </c>
    </row>
    <row r="201" spans="1:9" x14ac:dyDescent="0.25">
      <c r="A201" s="220" t="s">
        <v>202</v>
      </c>
      <c r="B201" s="219">
        <v>5346436</v>
      </c>
      <c r="C201" s="243" t="s">
        <v>866</v>
      </c>
      <c r="D201" s="64" t="str">
        <f>IF(E201&gt;0,E201,H201)</f>
        <v>Assessor I</v>
      </c>
      <c r="E201" s="224" t="s">
        <v>183</v>
      </c>
      <c r="F201" s="224"/>
      <c r="G201" s="224"/>
      <c r="H201" s="64">
        <f t="shared" si="3"/>
        <v>0</v>
      </c>
      <c r="I201">
        <f>VLOOKUP(B201,'ZONA SUL - 11'!E:E,1,0)</f>
        <v>5346436</v>
      </c>
    </row>
    <row r="202" spans="1:9" x14ac:dyDescent="0.25">
      <c r="A202" s="220" t="s">
        <v>309</v>
      </c>
      <c r="B202" s="219">
        <v>7289618</v>
      </c>
      <c r="C202" s="230" t="s">
        <v>839</v>
      </c>
      <c r="D202" s="64" t="str">
        <f>IF(E202&gt;0,E202,H202)</f>
        <v>AAG-NI</v>
      </c>
      <c r="E202" s="224"/>
      <c r="F202" s="224" t="s">
        <v>926</v>
      </c>
      <c r="G202" s="224"/>
      <c r="H202" s="64" t="str">
        <f t="shared" si="3"/>
        <v>AAG-NI</v>
      </c>
      <c r="I202" t="e">
        <f>VLOOKUP(B202,'ZONA SUL - 11'!E:E,1,0)</f>
        <v>#N/A</v>
      </c>
    </row>
    <row r="203" spans="1:9" x14ac:dyDescent="0.25">
      <c r="A203" s="220" t="s">
        <v>565</v>
      </c>
      <c r="B203" s="219">
        <v>7287631</v>
      </c>
      <c r="C203" s="230" t="s">
        <v>792</v>
      </c>
      <c r="D203" s="64" t="str">
        <f>IF(E203&gt;0,E203,H203)</f>
        <v>Assessor I</v>
      </c>
      <c r="E203" s="224" t="s">
        <v>183</v>
      </c>
      <c r="F203" s="224" t="s">
        <v>926</v>
      </c>
      <c r="G203" s="224"/>
      <c r="H203" s="64" t="str">
        <f t="shared" si="3"/>
        <v>AAG-NI</v>
      </c>
      <c r="I203" t="e">
        <f>VLOOKUP(B203,'ZONA SUL - 11'!E:E,1,0)</f>
        <v>#N/A</v>
      </c>
    </row>
    <row r="204" spans="1:9" x14ac:dyDescent="0.25">
      <c r="A204" s="220" t="s">
        <v>121</v>
      </c>
      <c r="B204" s="219">
        <v>5856396</v>
      </c>
      <c r="C204" s="230" t="s">
        <v>826</v>
      </c>
      <c r="D204" s="64" t="str">
        <f>IF(E204&gt;0,E204,H204)</f>
        <v>ASO-NII</v>
      </c>
      <c r="E204" s="224"/>
      <c r="F204" s="224" t="s">
        <v>923</v>
      </c>
      <c r="G204" s="224"/>
      <c r="H204" s="64" t="str">
        <f t="shared" si="3"/>
        <v>ASO-NII</v>
      </c>
      <c r="I204" t="e">
        <f>VLOOKUP(B204,'ZONA SUL - 11'!E:E,1,0)</f>
        <v>#N/A</v>
      </c>
    </row>
    <row r="205" spans="1:9" x14ac:dyDescent="0.25">
      <c r="A205" s="220" t="s">
        <v>272</v>
      </c>
      <c r="B205" s="219">
        <v>8860483</v>
      </c>
      <c r="C205" s="239" t="s">
        <v>793</v>
      </c>
      <c r="D205" s="64" t="str">
        <f>IF(E205&gt;0,E205,H205)</f>
        <v>Assessor I</v>
      </c>
      <c r="E205" s="224" t="s">
        <v>183</v>
      </c>
      <c r="F205" s="224"/>
      <c r="G205" s="224"/>
      <c r="H205" s="64">
        <f t="shared" si="3"/>
        <v>0</v>
      </c>
      <c r="I205" t="e">
        <f>VLOOKUP(B205,'ZONA SUL - 11'!E:E,1,0)</f>
        <v>#N/A</v>
      </c>
    </row>
    <row r="206" spans="1:9" x14ac:dyDescent="0.25">
      <c r="A206" s="220" t="s">
        <v>331</v>
      </c>
      <c r="B206" s="219">
        <v>5859697</v>
      </c>
      <c r="C206" s="230" t="s">
        <v>846</v>
      </c>
      <c r="D206" s="64" t="str">
        <f>IF(E206&gt;0,E206,H206)</f>
        <v>ASO-NIII</v>
      </c>
      <c r="E206" s="224"/>
      <c r="F206" s="224" t="s">
        <v>922</v>
      </c>
      <c r="G206" s="224"/>
      <c r="H206" s="64" t="str">
        <f t="shared" si="3"/>
        <v>ASO-NIII</v>
      </c>
      <c r="I206" t="e">
        <f>VLOOKUP(B206,'ZONA SUL - 11'!E:E,1,0)</f>
        <v>#N/A</v>
      </c>
    </row>
    <row r="207" spans="1:9" x14ac:dyDescent="0.25">
      <c r="A207" s="220" t="s">
        <v>566</v>
      </c>
      <c r="B207" s="219">
        <v>7568665</v>
      </c>
      <c r="C207" s="238" t="s">
        <v>835</v>
      </c>
      <c r="D207" s="64" t="str">
        <f>IF(E207&gt;0,E207,H207)</f>
        <v>Assessor II</v>
      </c>
      <c r="E207" s="224" t="s">
        <v>232</v>
      </c>
      <c r="F207" s="224" t="s">
        <v>918</v>
      </c>
      <c r="G207" s="224" t="s">
        <v>944</v>
      </c>
      <c r="H207" s="64" t="str">
        <f t="shared" si="3"/>
        <v>AICD-NII / EF</v>
      </c>
      <c r="I207" t="e">
        <f>VLOOKUP(B207,'ZONA SUL - 11'!E:E,1,0)</f>
        <v>#N/A</v>
      </c>
    </row>
    <row r="208" spans="1:9" x14ac:dyDescent="0.25">
      <c r="A208" s="220" t="s">
        <v>364</v>
      </c>
      <c r="B208" s="219">
        <v>5856370</v>
      </c>
      <c r="C208" s="230" t="s">
        <v>825</v>
      </c>
      <c r="D208" s="64" t="str">
        <f>IF(E208&gt;0,E208,H208)</f>
        <v>ASO-NII</v>
      </c>
      <c r="E208" s="224"/>
      <c r="F208" s="224" t="s">
        <v>923</v>
      </c>
      <c r="G208" s="224"/>
      <c r="H208" s="64" t="str">
        <f t="shared" si="3"/>
        <v>ASO-NII</v>
      </c>
      <c r="I208" t="e">
        <f>VLOOKUP(B208,'ZONA SUL - 11'!E:E,1,0)</f>
        <v>#N/A</v>
      </c>
    </row>
    <row r="209" spans="1:9" x14ac:dyDescent="0.25">
      <c r="A209" s="220" t="s">
        <v>567</v>
      </c>
      <c r="B209" s="219">
        <v>9281126</v>
      </c>
      <c r="C209" s="230" t="s">
        <v>798</v>
      </c>
      <c r="D209" s="64" t="str">
        <f>IF(E209&gt;0,E209,H209)</f>
        <v>AAG-NI</v>
      </c>
      <c r="E209" s="224"/>
      <c r="F209" s="224" t="s">
        <v>926</v>
      </c>
      <c r="G209" s="224"/>
      <c r="H209" s="64" t="str">
        <f t="shared" si="3"/>
        <v>AAG-NI</v>
      </c>
      <c r="I209" t="e">
        <f>VLOOKUP(B209,'ZONA SUL - 11'!E:E,1,0)</f>
        <v>#N/A</v>
      </c>
    </row>
    <row r="210" spans="1:9" x14ac:dyDescent="0.25">
      <c r="A210" s="220" t="s">
        <v>388</v>
      </c>
      <c r="B210" s="219">
        <v>7363893</v>
      </c>
      <c r="C210" s="230" t="s">
        <v>787</v>
      </c>
      <c r="D210" s="64" t="str">
        <f>IF(E210&gt;0,E210,H210)</f>
        <v>AICD-NII / EF</v>
      </c>
      <c r="E210" s="224"/>
      <c r="F210" s="224" t="s">
        <v>918</v>
      </c>
      <c r="G210" s="224" t="s">
        <v>944</v>
      </c>
      <c r="H210" s="64" t="str">
        <f t="shared" si="3"/>
        <v>AICD-NII / EF</v>
      </c>
      <c r="I210">
        <f>VLOOKUP(B210,'ZONA SUL - 11'!E:E,1,0)</f>
        <v>7363893</v>
      </c>
    </row>
    <row r="211" spans="1:9" x14ac:dyDescent="0.25">
      <c r="A211" s="220" t="s">
        <v>568</v>
      </c>
      <c r="B211" s="219">
        <v>8125431</v>
      </c>
      <c r="C211" s="230" t="s">
        <v>851</v>
      </c>
      <c r="D211" s="64" t="str">
        <f>IF(E211&gt;0,E211,H211)</f>
        <v>Assessor II</v>
      </c>
      <c r="E211" s="224" t="s">
        <v>232</v>
      </c>
      <c r="F211" s="224"/>
      <c r="G211" s="224"/>
      <c r="H211" s="64">
        <f t="shared" si="3"/>
        <v>0</v>
      </c>
      <c r="I211" t="e">
        <f>VLOOKUP(B211,'ZONA SUL - 11'!E:E,1,0)</f>
        <v>#N/A</v>
      </c>
    </row>
    <row r="212" spans="1:9" x14ac:dyDescent="0.25">
      <c r="A212" s="220" t="s">
        <v>569</v>
      </c>
      <c r="B212" s="219">
        <v>3150933</v>
      </c>
      <c r="C212" s="240" t="s">
        <v>867</v>
      </c>
      <c r="D212" s="64" t="str">
        <f>IF(E212&gt;0,E212,H212)</f>
        <v>AAG</v>
      </c>
      <c r="E212" s="224"/>
      <c r="F212" s="224" t="s">
        <v>951</v>
      </c>
      <c r="G212" s="224"/>
      <c r="H212" s="64" t="str">
        <f t="shared" si="3"/>
        <v>AAG</v>
      </c>
      <c r="I212" t="e">
        <f>VLOOKUP(B212,'ZONA SUL - 11'!E:E,1,0)</f>
        <v>#N/A</v>
      </c>
    </row>
    <row r="213" spans="1:9" x14ac:dyDescent="0.25">
      <c r="A213" s="220" t="s">
        <v>310</v>
      </c>
      <c r="B213" s="219">
        <v>7568401</v>
      </c>
      <c r="C213" s="230" t="s">
        <v>868</v>
      </c>
      <c r="D213" s="64" t="str">
        <f>IF(E213&gt;0,E213,H213)</f>
        <v>AICD-NII / EF</v>
      </c>
      <c r="E213" s="224"/>
      <c r="F213" s="224" t="s">
        <v>918</v>
      </c>
      <c r="G213" s="224" t="s">
        <v>944</v>
      </c>
      <c r="H213" s="64" t="str">
        <f t="shared" si="3"/>
        <v>AICD-NII / EF</v>
      </c>
      <c r="I213" t="e">
        <f>VLOOKUP(B213,'ZONA SUL - 11'!E:E,1,0)</f>
        <v>#N/A</v>
      </c>
    </row>
    <row r="214" spans="1:9" x14ac:dyDescent="0.25">
      <c r="A214" s="220" t="s">
        <v>392</v>
      </c>
      <c r="B214" s="219">
        <v>7705549</v>
      </c>
      <c r="C214" s="230" t="s">
        <v>821</v>
      </c>
      <c r="D214" s="64" t="str">
        <f>IF(E214&gt;0,E214,H214)</f>
        <v>AICD-NII / EF</v>
      </c>
      <c r="E214" s="224"/>
      <c r="F214" s="224" t="s">
        <v>918</v>
      </c>
      <c r="G214" s="224" t="s">
        <v>944</v>
      </c>
      <c r="H214" s="64" t="str">
        <f t="shared" si="3"/>
        <v>AICD-NII / EF</v>
      </c>
      <c r="I214">
        <f>VLOOKUP(B214,'ZONA SUL - 11'!E:E,1,0)</f>
        <v>7705549</v>
      </c>
    </row>
    <row r="215" spans="1:9" x14ac:dyDescent="0.25">
      <c r="A215" s="220" t="s">
        <v>570</v>
      </c>
      <c r="B215" s="219">
        <v>8832072</v>
      </c>
      <c r="C215" s="230" t="s">
        <v>814</v>
      </c>
      <c r="D215" s="64" t="str">
        <f>IF(E215&gt;0,E215,H215)</f>
        <v>Assessor I</v>
      </c>
      <c r="E215" s="224" t="s">
        <v>183</v>
      </c>
      <c r="F215" s="224"/>
      <c r="G215" s="224"/>
      <c r="H215" s="64">
        <f t="shared" si="3"/>
        <v>0</v>
      </c>
      <c r="I215" t="e">
        <f>VLOOKUP(B215,'ZONA SUL - 11'!E:E,1,0)</f>
        <v>#N/A</v>
      </c>
    </row>
    <row r="216" spans="1:9" x14ac:dyDescent="0.25">
      <c r="A216" s="220" t="s">
        <v>571</v>
      </c>
      <c r="B216" s="219">
        <v>7569858</v>
      </c>
      <c r="C216" s="238" t="s">
        <v>835</v>
      </c>
      <c r="D216" s="64" t="str">
        <f>IF(E216&gt;0,E216,H216)</f>
        <v>Assessor II</v>
      </c>
      <c r="E216" s="224" t="s">
        <v>232</v>
      </c>
      <c r="F216" s="224" t="s">
        <v>918</v>
      </c>
      <c r="G216" s="224" t="s">
        <v>944</v>
      </c>
      <c r="H216" s="64" t="str">
        <f t="shared" si="3"/>
        <v>AICD-NII / EF</v>
      </c>
      <c r="I216" t="e">
        <f>VLOOKUP(B216,'ZONA SUL - 11'!E:E,1,0)</f>
        <v>#N/A</v>
      </c>
    </row>
    <row r="217" spans="1:9" x14ac:dyDescent="0.25">
      <c r="A217" s="222" t="s">
        <v>413</v>
      </c>
      <c r="B217" s="221">
        <v>7614365</v>
      </c>
      <c r="C217" s="230" t="s">
        <v>786</v>
      </c>
      <c r="D217" s="64" t="str">
        <f>IF(E217&gt;0,E217,H217)</f>
        <v>AAG-NII</v>
      </c>
      <c r="E217" s="245"/>
      <c r="F217" s="224" t="s">
        <v>925</v>
      </c>
      <c r="G217" s="224"/>
      <c r="H217" s="64" t="str">
        <f t="shared" si="3"/>
        <v>AAG-NII</v>
      </c>
      <c r="I217" t="e">
        <f>VLOOKUP(B217,'ZONA SUL - 11'!E:E,1,0)</f>
        <v>#N/A</v>
      </c>
    </row>
    <row r="218" spans="1:9" x14ac:dyDescent="0.25">
      <c r="A218" s="220" t="s">
        <v>360</v>
      </c>
      <c r="B218" s="219">
        <v>7570317</v>
      </c>
      <c r="C218" s="230" t="s">
        <v>784</v>
      </c>
      <c r="D218" s="64" t="str">
        <f>IF(E218&gt;0,E218,H218)</f>
        <v>AICD-NII / EF</v>
      </c>
      <c r="E218" s="224"/>
      <c r="F218" s="224" t="s">
        <v>918</v>
      </c>
      <c r="G218" s="224" t="s">
        <v>944</v>
      </c>
      <c r="H218" s="64" t="str">
        <f t="shared" si="3"/>
        <v>AICD-NII / EF</v>
      </c>
      <c r="I218" t="e">
        <f>VLOOKUP(B218,'ZONA SUL - 11'!E:E,1,0)</f>
        <v>#N/A</v>
      </c>
    </row>
    <row r="219" spans="1:9" x14ac:dyDescent="0.25">
      <c r="A219" s="220" t="s">
        <v>572</v>
      </c>
      <c r="B219" s="219">
        <v>8588937</v>
      </c>
      <c r="C219" s="230" t="s">
        <v>816</v>
      </c>
      <c r="D219" s="64" t="str">
        <f>IF(E219&gt;0,E219,H219)</f>
        <v>Assessor II</v>
      </c>
      <c r="E219" s="224" t="s">
        <v>232</v>
      </c>
      <c r="F219" s="224"/>
      <c r="G219" s="224"/>
      <c r="H219" s="64">
        <f t="shared" si="3"/>
        <v>0</v>
      </c>
      <c r="I219" t="e">
        <f>VLOOKUP(B219,'ZONA SUL - 11'!E:E,1,0)</f>
        <v>#N/A</v>
      </c>
    </row>
    <row r="220" spans="1:9" x14ac:dyDescent="0.25">
      <c r="A220" s="220" t="s">
        <v>220</v>
      </c>
      <c r="B220" s="219">
        <v>7437064</v>
      </c>
      <c r="C220" s="230" t="s">
        <v>839</v>
      </c>
      <c r="D220" s="64" t="str">
        <f>IF(E220&gt;0,E220,H220)</f>
        <v>AICD-NII / EF</v>
      </c>
      <c r="E220" s="224"/>
      <c r="F220" s="224" t="s">
        <v>918</v>
      </c>
      <c r="G220" s="224" t="s">
        <v>944</v>
      </c>
      <c r="H220" s="64" t="str">
        <f t="shared" si="3"/>
        <v>AICD-NII / EF</v>
      </c>
      <c r="I220" t="e">
        <f>VLOOKUP(B220,'ZONA SUL - 11'!E:E,1,0)</f>
        <v>#N/A</v>
      </c>
    </row>
    <row r="221" spans="1:9" x14ac:dyDescent="0.25">
      <c r="A221" s="220" t="s">
        <v>573</v>
      </c>
      <c r="B221" s="219">
        <v>7425244</v>
      </c>
      <c r="C221" s="230" t="s">
        <v>815</v>
      </c>
      <c r="D221" s="64" t="str">
        <f>IF(E221&gt;0,E221,H221)</f>
        <v>Diretor II</v>
      </c>
      <c r="E221" s="224" t="s">
        <v>891</v>
      </c>
      <c r="F221" s="224" t="s">
        <v>918</v>
      </c>
      <c r="G221" s="224" t="s">
        <v>944</v>
      </c>
      <c r="H221" s="64" t="str">
        <f t="shared" si="3"/>
        <v>AICD-NII / EF</v>
      </c>
      <c r="I221" t="e">
        <f>VLOOKUP(B221,'ZONA SUL - 11'!E:E,1,0)</f>
        <v>#N/A</v>
      </c>
    </row>
    <row r="222" spans="1:9" x14ac:dyDescent="0.25">
      <c r="A222" s="220" t="s">
        <v>574</v>
      </c>
      <c r="B222" s="219">
        <v>8982686</v>
      </c>
      <c r="C222" s="230" t="s">
        <v>837</v>
      </c>
      <c r="D222" s="64" t="str">
        <f>IF(E222&gt;0,E222,H222)</f>
        <v>Assessor III</v>
      </c>
      <c r="E222" s="224" t="s">
        <v>892</v>
      </c>
      <c r="F222" s="224"/>
      <c r="G222" s="224"/>
      <c r="H222" s="64">
        <f t="shared" si="3"/>
        <v>0</v>
      </c>
      <c r="I222" t="e">
        <f>VLOOKUP(B222,'ZONA SUL - 11'!E:E,1,0)</f>
        <v>#N/A</v>
      </c>
    </row>
    <row r="223" spans="1:9" x14ac:dyDescent="0.25">
      <c r="A223" s="220" t="s">
        <v>575</v>
      </c>
      <c r="B223" s="219">
        <v>7439041</v>
      </c>
      <c r="C223" s="230" t="s">
        <v>801</v>
      </c>
      <c r="D223" s="64" t="str">
        <f>IF(E223&gt;0,E223,H223)</f>
        <v>AICD-NIII / EF</v>
      </c>
      <c r="E223" s="224"/>
      <c r="F223" s="224" t="s">
        <v>919</v>
      </c>
      <c r="G223" s="224" t="s">
        <v>944</v>
      </c>
      <c r="H223" s="64" t="str">
        <f t="shared" si="3"/>
        <v>AICD-NIII / EF</v>
      </c>
      <c r="I223" t="e">
        <f>VLOOKUP(B223,'ZONA SUL - 11'!E:E,1,0)</f>
        <v>#N/A</v>
      </c>
    </row>
    <row r="224" spans="1:9" x14ac:dyDescent="0.25">
      <c r="A224" s="220" t="s">
        <v>576</v>
      </c>
      <c r="B224" s="219">
        <v>7102291</v>
      </c>
      <c r="C224" s="230" t="s">
        <v>840</v>
      </c>
      <c r="D224" s="64" t="str">
        <f>IF(E224&gt;0,E224,H224)</f>
        <v>Assessor II</v>
      </c>
      <c r="E224" s="224" t="s">
        <v>232</v>
      </c>
      <c r="F224" s="224" t="s">
        <v>926</v>
      </c>
      <c r="G224" s="224"/>
      <c r="H224" s="64" t="str">
        <f t="shared" si="3"/>
        <v>AAG-NI</v>
      </c>
      <c r="I224" t="e">
        <f>VLOOKUP(B224,'ZONA SUL - 11'!E:E,1,0)</f>
        <v>#N/A</v>
      </c>
    </row>
    <row r="225" spans="1:9" x14ac:dyDescent="0.25">
      <c r="A225" s="230" t="s">
        <v>577</v>
      </c>
      <c r="B225" s="229">
        <v>8380724</v>
      </c>
      <c r="C225" s="230" t="s">
        <v>869</v>
      </c>
      <c r="D225" s="64" t="str">
        <f>IF(E225&gt;0,E225,H225)</f>
        <v>Assessor I</v>
      </c>
      <c r="E225" s="226" t="s">
        <v>183</v>
      </c>
      <c r="F225" s="224"/>
      <c r="G225" s="224"/>
      <c r="H225" s="64">
        <f t="shared" si="3"/>
        <v>0</v>
      </c>
      <c r="I225" t="e">
        <f>VLOOKUP(B225,'ZONA SUL - 11'!E:E,1,0)</f>
        <v>#N/A</v>
      </c>
    </row>
    <row r="226" spans="1:9" x14ac:dyDescent="0.25">
      <c r="A226" s="220" t="s">
        <v>311</v>
      </c>
      <c r="B226" s="219">
        <v>7492723</v>
      </c>
      <c r="C226" s="230" t="s">
        <v>799</v>
      </c>
      <c r="D226" s="64" t="str">
        <f>IF(E226&gt;0,E226,H226)</f>
        <v>AICD-NI / EF</v>
      </c>
      <c r="E226" s="224"/>
      <c r="F226" s="224" t="s">
        <v>920</v>
      </c>
      <c r="G226" s="224" t="s">
        <v>944</v>
      </c>
      <c r="H226" s="64" t="str">
        <f t="shared" si="3"/>
        <v>AICD-NI / EF</v>
      </c>
      <c r="I226">
        <f>VLOOKUP(B226,'ZONA SUL - 11'!E:E,1,0)</f>
        <v>7492723</v>
      </c>
    </row>
    <row r="227" spans="1:9" x14ac:dyDescent="0.25">
      <c r="A227" s="220" t="s">
        <v>346</v>
      </c>
      <c r="B227" s="219">
        <v>5148855</v>
      </c>
      <c r="C227" s="230" t="s">
        <v>843</v>
      </c>
      <c r="D227" s="64" t="str">
        <f>IF(E227&gt;0,E227,H227)</f>
        <v>ASO-NIII</v>
      </c>
      <c r="E227" s="224"/>
      <c r="F227" s="224" t="s">
        <v>922</v>
      </c>
      <c r="G227" s="224"/>
      <c r="H227" s="64" t="str">
        <f t="shared" si="3"/>
        <v>ASO-NIII</v>
      </c>
      <c r="I227" t="e">
        <f>VLOOKUP(B227,'ZONA SUL - 11'!E:E,1,0)</f>
        <v>#N/A</v>
      </c>
    </row>
    <row r="228" spans="1:9" x14ac:dyDescent="0.25">
      <c r="A228" s="220" t="s">
        <v>284</v>
      </c>
      <c r="B228" s="219">
        <v>8124558</v>
      </c>
      <c r="C228" s="230" t="s">
        <v>843</v>
      </c>
      <c r="D228" s="64" t="str">
        <f>IF(E228&gt;0,E228,H228)</f>
        <v>AICD-NII / EF</v>
      </c>
      <c r="E228" s="224"/>
      <c r="F228" s="224" t="s">
        <v>918</v>
      </c>
      <c r="G228" s="224" t="s">
        <v>944</v>
      </c>
      <c r="H228" s="64" t="str">
        <f t="shared" si="3"/>
        <v>AICD-NII / EF</v>
      </c>
      <c r="I228" t="e">
        <f>VLOOKUP(B228,'ZONA SUL - 11'!E:E,1,0)</f>
        <v>#N/A</v>
      </c>
    </row>
    <row r="229" spans="1:9" x14ac:dyDescent="0.25">
      <c r="A229" s="220" t="s">
        <v>578</v>
      </c>
      <c r="B229" s="219">
        <v>9376194</v>
      </c>
      <c r="C229" s="230" t="s">
        <v>799</v>
      </c>
      <c r="D229" s="64" t="str">
        <f>IF(E229&gt;0,E229,H229)</f>
        <v>AAG-NI</v>
      </c>
      <c r="E229" s="224"/>
      <c r="F229" s="224" t="s">
        <v>926</v>
      </c>
      <c r="G229" s="224"/>
      <c r="H229" s="64" t="str">
        <f t="shared" si="3"/>
        <v>AAG-NI</v>
      </c>
      <c r="I229">
        <f>VLOOKUP(B229,'ZONA SUL - 11'!E:E,1,0)</f>
        <v>9376194</v>
      </c>
    </row>
    <row r="230" spans="1:9" x14ac:dyDescent="0.25">
      <c r="A230" s="220" t="s">
        <v>579</v>
      </c>
      <c r="B230" s="219">
        <v>8878145</v>
      </c>
      <c r="C230" s="230" t="s">
        <v>814</v>
      </c>
      <c r="D230" s="64" t="str">
        <f>IF(E230&gt;0,E230,H230)</f>
        <v>Diretor I</v>
      </c>
      <c r="E230" s="224" t="s">
        <v>889</v>
      </c>
      <c r="F230" s="224"/>
      <c r="G230" s="224"/>
      <c r="H230" s="64">
        <f t="shared" si="3"/>
        <v>0</v>
      </c>
      <c r="I230" t="e">
        <f>VLOOKUP(B230,'ZONA SUL - 11'!E:E,1,0)</f>
        <v>#N/A</v>
      </c>
    </row>
    <row r="231" spans="1:9" x14ac:dyDescent="0.25">
      <c r="A231" s="220" t="s">
        <v>580</v>
      </c>
      <c r="B231" s="219">
        <v>6467679</v>
      </c>
      <c r="C231" s="230" t="s">
        <v>792</v>
      </c>
      <c r="D231" s="64" t="str">
        <f>IF(E231&gt;0,E231,H231)</f>
        <v>AAG-NII</v>
      </c>
      <c r="E231" s="224"/>
      <c r="F231" s="224" t="s">
        <v>925</v>
      </c>
      <c r="G231" s="224"/>
      <c r="H231" s="64" t="str">
        <f t="shared" si="3"/>
        <v>AAG-NII</v>
      </c>
      <c r="I231" t="e">
        <f>VLOOKUP(B231,'ZONA SUL - 11'!E:E,1,0)</f>
        <v>#N/A</v>
      </c>
    </row>
    <row r="232" spans="1:9" x14ac:dyDescent="0.25">
      <c r="A232" s="222" t="s">
        <v>422</v>
      </c>
      <c r="B232" s="221">
        <v>7614535</v>
      </c>
      <c r="C232" s="224" t="s">
        <v>870</v>
      </c>
      <c r="D232" s="64" t="str">
        <f>IF(E232&gt;0,E232,H232)</f>
        <v>AAG-NII</v>
      </c>
      <c r="E232" s="245"/>
      <c r="F232" s="224" t="s">
        <v>925</v>
      </c>
      <c r="G232" s="224"/>
      <c r="H232" s="64" t="str">
        <f t="shared" si="3"/>
        <v>AAG-NII</v>
      </c>
      <c r="I232" t="e">
        <f>VLOOKUP(B232,'ZONA SUL - 11'!E:E,1,0)</f>
        <v>#N/A</v>
      </c>
    </row>
    <row r="233" spans="1:9" x14ac:dyDescent="0.25">
      <c r="A233" s="220" t="s">
        <v>322</v>
      </c>
      <c r="B233" s="219">
        <v>8891524</v>
      </c>
      <c r="C233" s="230" t="s">
        <v>788</v>
      </c>
      <c r="D233" s="64" t="str">
        <f>IF(E233&gt;0,E233,H233)</f>
        <v>Assessor I</v>
      </c>
      <c r="E233" s="224" t="s">
        <v>183</v>
      </c>
      <c r="F233" s="224"/>
      <c r="G233" s="224"/>
      <c r="H233" s="64">
        <f t="shared" si="3"/>
        <v>0</v>
      </c>
      <c r="I233" t="e">
        <f>VLOOKUP(B233,'ZONA SUL - 11'!E:E,1,0)</f>
        <v>#N/A</v>
      </c>
    </row>
    <row r="234" spans="1:9" x14ac:dyDescent="0.25">
      <c r="A234" s="220" t="s">
        <v>581</v>
      </c>
      <c r="B234" s="219">
        <v>9306315</v>
      </c>
      <c r="C234" s="230" t="s">
        <v>816</v>
      </c>
      <c r="D234" s="64" t="str">
        <f>IF(E234&gt;0,E234,H234)</f>
        <v>Chefe de Gabinete</v>
      </c>
      <c r="E234" s="224" t="s">
        <v>896</v>
      </c>
      <c r="F234" s="224"/>
      <c r="G234" s="224"/>
      <c r="H234" s="64">
        <f t="shared" si="3"/>
        <v>0</v>
      </c>
      <c r="I234" t="e">
        <f>VLOOKUP(B234,'ZONA SUL - 11'!E:E,1,0)</f>
        <v>#N/A</v>
      </c>
    </row>
    <row r="235" spans="1:9" x14ac:dyDescent="0.25">
      <c r="A235" s="220" t="s">
        <v>582</v>
      </c>
      <c r="B235" s="219">
        <v>9316621</v>
      </c>
      <c r="C235" s="230" t="s">
        <v>871</v>
      </c>
      <c r="D235" s="64" t="str">
        <f>IF(E235&gt;0,E235,H235)</f>
        <v>AAG-NI</v>
      </c>
      <c r="E235" s="224"/>
      <c r="F235" s="224" t="s">
        <v>926</v>
      </c>
      <c r="G235" s="224"/>
      <c r="H235" s="64" t="str">
        <f t="shared" si="3"/>
        <v>AAG-NI</v>
      </c>
      <c r="I235" t="e">
        <f>VLOOKUP(B235,'ZONA SUL - 11'!E:E,1,0)</f>
        <v>#N/A</v>
      </c>
    </row>
    <row r="236" spans="1:9" x14ac:dyDescent="0.25">
      <c r="A236" s="220" t="s">
        <v>583</v>
      </c>
      <c r="B236" s="219">
        <v>9120815</v>
      </c>
      <c r="C236" s="230" t="s">
        <v>814</v>
      </c>
      <c r="D236" s="64" t="str">
        <f>IF(E236&gt;0,E236,H236)</f>
        <v>Assessor III</v>
      </c>
      <c r="E236" s="224" t="s">
        <v>892</v>
      </c>
      <c r="F236" s="224"/>
      <c r="G236" s="224"/>
      <c r="H236" s="64">
        <f t="shared" si="3"/>
        <v>0</v>
      </c>
      <c r="I236" t="e">
        <f>VLOOKUP(B236,'ZONA SUL - 11'!E:E,1,0)</f>
        <v>#N/A</v>
      </c>
    </row>
    <row r="237" spans="1:9" x14ac:dyDescent="0.25">
      <c r="A237" s="220" t="s">
        <v>584</v>
      </c>
      <c r="B237" s="219">
        <v>9288597</v>
      </c>
      <c r="C237" s="241" t="s">
        <v>812</v>
      </c>
      <c r="D237" s="64" t="str">
        <f>IF(E237&gt;0,E237,H237)</f>
        <v>Assessor II</v>
      </c>
      <c r="E237" s="224" t="s">
        <v>232</v>
      </c>
      <c r="F237" s="224"/>
      <c r="G237" s="224"/>
      <c r="H237" s="64">
        <f t="shared" si="3"/>
        <v>0</v>
      </c>
      <c r="I237" t="e">
        <f>VLOOKUP(B237,'ZONA SUL - 11'!E:E,1,0)</f>
        <v>#N/A</v>
      </c>
    </row>
    <row r="238" spans="1:9" x14ac:dyDescent="0.25">
      <c r="A238" s="222" t="s">
        <v>431</v>
      </c>
      <c r="B238" s="221">
        <v>7614691</v>
      </c>
      <c r="C238" s="224" t="s">
        <v>809</v>
      </c>
      <c r="D238" s="64" t="str">
        <f>IF(E238&gt;0,E238,H238)</f>
        <v>ASO-NII</v>
      </c>
      <c r="E238" s="245"/>
      <c r="F238" s="224" t="s">
        <v>923</v>
      </c>
      <c r="G238" s="224"/>
      <c r="H238" s="64" t="str">
        <f t="shared" si="3"/>
        <v>ASO-NII</v>
      </c>
      <c r="I238">
        <f>VLOOKUP(B238,'ZONA SUL - 11'!E:E,1,0)</f>
        <v>7614691</v>
      </c>
    </row>
    <row r="239" spans="1:9" x14ac:dyDescent="0.25">
      <c r="A239" s="222" t="s">
        <v>437</v>
      </c>
      <c r="B239" s="221">
        <v>8202770</v>
      </c>
      <c r="C239" s="224" t="s">
        <v>872</v>
      </c>
      <c r="D239" s="64" t="str">
        <f>IF(E239&gt;0,E239,H239)</f>
        <v>ASO-NII</v>
      </c>
      <c r="E239" s="245"/>
      <c r="F239" s="224" t="s">
        <v>923</v>
      </c>
      <c r="G239" s="224"/>
      <c r="H239" s="64" t="str">
        <f t="shared" si="3"/>
        <v>ASO-NII</v>
      </c>
      <c r="I239">
        <f>VLOOKUP(B239,'ZONA SUL - 11'!E:E,1,0)</f>
        <v>8202770</v>
      </c>
    </row>
    <row r="240" spans="1:9" x14ac:dyDescent="0.25">
      <c r="A240" s="220" t="s">
        <v>585</v>
      </c>
      <c r="B240" s="219">
        <v>9278591</v>
      </c>
      <c r="C240" s="241" t="s">
        <v>812</v>
      </c>
      <c r="D240" s="64" t="str">
        <f>IF(E240&gt;0,E240,H240)</f>
        <v>Assessor II</v>
      </c>
      <c r="E240" s="224" t="s">
        <v>232</v>
      </c>
      <c r="F240" s="224"/>
      <c r="G240" s="224"/>
      <c r="H240" s="64">
        <f t="shared" si="3"/>
        <v>0</v>
      </c>
      <c r="I240" t="e">
        <f>VLOOKUP(B240,'ZONA SUL - 11'!E:E,1,0)</f>
        <v>#N/A</v>
      </c>
    </row>
    <row r="241" spans="1:9" x14ac:dyDescent="0.25">
      <c r="A241" s="220" t="s">
        <v>586</v>
      </c>
      <c r="B241" s="219">
        <v>9488944</v>
      </c>
      <c r="C241" s="241" t="s">
        <v>816</v>
      </c>
      <c r="D241" s="64" t="str">
        <f>IF(E241&gt;0,E241,H241)</f>
        <v>Assessor I</v>
      </c>
      <c r="E241" s="224" t="s">
        <v>183</v>
      </c>
      <c r="F241" s="224"/>
      <c r="G241" s="224"/>
      <c r="H241" s="64">
        <f t="shared" si="3"/>
        <v>0</v>
      </c>
      <c r="I241" t="e">
        <f>VLOOKUP(B241,'ZONA SUL - 11'!E:E,1,0)</f>
        <v>#N/A</v>
      </c>
    </row>
    <row r="242" spans="1:9" x14ac:dyDescent="0.25">
      <c r="A242" s="220" t="s">
        <v>278</v>
      </c>
      <c r="B242" s="219">
        <v>8890226</v>
      </c>
      <c r="C242" s="230" t="s">
        <v>849</v>
      </c>
      <c r="D242" s="64" t="str">
        <f>IF(E242&gt;0,E242,H242)</f>
        <v>Assessor I</v>
      </c>
      <c r="E242" s="224" t="s">
        <v>183</v>
      </c>
      <c r="F242" s="224"/>
      <c r="G242" s="224"/>
      <c r="H242" s="64">
        <f t="shared" si="3"/>
        <v>0</v>
      </c>
      <c r="I242">
        <f>VLOOKUP(B242,'ZONA SUL - 11'!E:E,1,0)</f>
        <v>8890226</v>
      </c>
    </row>
    <row r="243" spans="1:9" x14ac:dyDescent="0.25">
      <c r="A243" s="220" t="s">
        <v>587</v>
      </c>
      <c r="B243" s="219">
        <v>8533482</v>
      </c>
      <c r="C243" s="230" t="s">
        <v>837</v>
      </c>
      <c r="D243" s="64" t="str">
        <f>IF(E243&gt;0,E243,H243)</f>
        <v>PRM-I</v>
      </c>
      <c r="E243" s="224"/>
      <c r="F243" s="224" t="s">
        <v>939</v>
      </c>
      <c r="G243" s="224"/>
      <c r="H243" s="64" t="str">
        <f t="shared" si="3"/>
        <v>PRM-I</v>
      </c>
      <c r="I243" t="e">
        <f>VLOOKUP(B243,'ZONA SUL - 11'!E:E,1,0)</f>
        <v>#N/A</v>
      </c>
    </row>
    <row r="244" spans="1:9" x14ac:dyDescent="0.25">
      <c r="A244" s="220" t="s">
        <v>588</v>
      </c>
      <c r="B244" s="219">
        <v>7121849</v>
      </c>
      <c r="C244" s="230" t="s">
        <v>792</v>
      </c>
      <c r="D244" s="64" t="str">
        <f>IF(E244&gt;0,E244,H244)</f>
        <v>AAG-NI</v>
      </c>
      <c r="E244" s="224"/>
      <c r="F244" s="224" t="s">
        <v>926</v>
      </c>
      <c r="G244" s="224"/>
      <c r="H244" s="64" t="str">
        <f t="shared" si="3"/>
        <v>AAG-NI</v>
      </c>
      <c r="I244" t="e">
        <f>VLOOKUP(B244,'ZONA SUL - 11'!E:E,1,0)</f>
        <v>#N/A</v>
      </c>
    </row>
    <row r="245" spans="1:9" x14ac:dyDescent="0.25">
      <c r="A245" s="220" t="s">
        <v>589</v>
      </c>
      <c r="B245" s="219">
        <v>5710022</v>
      </c>
      <c r="C245" s="230" t="s">
        <v>817</v>
      </c>
      <c r="D245" s="64" t="str">
        <f>IF(E245&gt;0,E245,H245)</f>
        <v>ASO-NIII</v>
      </c>
      <c r="E245" s="224"/>
      <c r="F245" s="224" t="s">
        <v>922</v>
      </c>
      <c r="G245" s="224"/>
      <c r="H245" s="64" t="str">
        <f t="shared" si="3"/>
        <v>ASO-NIII</v>
      </c>
      <c r="I245" t="e">
        <f>VLOOKUP(B245,'ZONA SUL - 11'!E:E,1,0)</f>
        <v>#N/A</v>
      </c>
    </row>
    <row r="246" spans="1:9" x14ac:dyDescent="0.25">
      <c r="A246" s="220" t="s">
        <v>590</v>
      </c>
      <c r="B246" s="219">
        <v>6030866</v>
      </c>
      <c r="C246" s="230" t="s">
        <v>792</v>
      </c>
      <c r="D246" s="64" t="str">
        <f>IF(E246&gt;0,E246,H246)</f>
        <v>AAG-NII</v>
      </c>
      <c r="E246" s="224"/>
      <c r="F246" s="224" t="s">
        <v>925</v>
      </c>
      <c r="G246" s="224"/>
      <c r="H246" s="64" t="str">
        <f t="shared" si="3"/>
        <v>AAG-NII</v>
      </c>
      <c r="I246" t="e">
        <f>VLOOKUP(B246,'ZONA SUL - 11'!E:E,1,0)</f>
        <v>#N/A</v>
      </c>
    </row>
    <row r="247" spans="1:9" x14ac:dyDescent="0.25">
      <c r="A247" s="220" t="s">
        <v>591</v>
      </c>
      <c r="B247" s="219">
        <v>9494006</v>
      </c>
      <c r="C247" s="230" t="s">
        <v>804</v>
      </c>
      <c r="D247" s="64" t="str">
        <f>IF(E247&gt;0,E247,H247)</f>
        <v>Assessor I</v>
      </c>
      <c r="E247" s="224" t="s">
        <v>183</v>
      </c>
      <c r="F247" s="224"/>
      <c r="G247" s="224"/>
      <c r="H247" s="64">
        <f t="shared" si="3"/>
        <v>0</v>
      </c>
      <c r="I247">
        <f>VLOOKUP(B247,'ZONA SUL - 11'!E:E,1,0)</f>
        <v>9494006</v>
      </c>
    </row>
    <row r="248" spans="1:9" x14ac:dyDescent="0.25">
      <c r="A248" s="220" t="s">
        <v>592</v>
      </c>
      <c r="B248" s="219">
        <v>9440178</v>
      </c>
      <c r="C248" s="230" t="s">
        <v>841</v>
      </c>
      <c r="D248" s="64" t="str">
        <f>IF(E248&gt;0,E248,H248)</f>
        <v>Assessor II</v>
      </c>
      <c r="E248" s="224" t="s">
        <v>232</v>
      </c>
      <c r="F248" s="224"/>
      <c r="G248" s="224"/>
      <c r="H248" s="64">
        <f t="shared" si="3"/>
        <v>0</v>
      </c>
      <c r="I248" t="e">
        <f>VLOOKUP(B248,'ZONA SUL - 11'!E:E,1,0)</f>
        <v>#N/A</v>
      </c>
    </row>
    <row r="249" spans="1:9" x14ac:dyDescent="0.25">
      <c r="A249" s="220" t="s">
        <v>92</v>
      </c>
      <c r="B249" s="219">
        <v>6433677</v>
      </c>
      <c r="C249" s="230" t="s">
        <v>839</v>
      </c>
      <c r="D249" s="64" t="str">
        <f>IF(E249&gt;0,E249,H249)</f>
        <v>ASO-NII</v>
      </c>
      <c r="E249" s="224"/>
      <c r="F249" s="224" t="s">
        <v>923</v>
      </c>
      <c r="G249" s="224"/>
      <c r="H249" s="64" t="str">
        <f t="shared" si="3"/>
        <v>ASO-NII</v>
      </c>
      <c r="I249" t="e">
        <f>VLOOKUP(B249,'ZONA SUL - 11'!E:E,1,0)</f>
        <v>#N/A</v>
      </c>
    </row>
    <row r="250" spans="1:9" x14ac:dyDescent="0.25">
      <c r="A250" s="220" t="s">
        <v>78</v>
      </c>
      <c r="B250" s="219">
        <v>5639557</v>
      </c>
      <c r="C250" s="230" t="s">
        <v>799</v>
      </c>
      <c r="D250" s="64" t="str">
        <f>IF(E250&gt;0,E250,H250)</f>
        <v>Assessor II</v>
      </c>
      <c r="E250" s="224" t="s">
        <v>232</v>
      </c>
      <c r="F250" s="224"/>
      <c r="G250" s="224"/>
      <c r="H250" s="64">
        <f t="shared" si="3"/>
        <v>0</v>
      </c>
      <c r="I250">
        <f>VLOOKUP(B250,'ZONA SUL - 11'!E:E,1,0)</f>
        <v>5639557</v>
      </c>
    </row>
    <row r="251" spans="1:9" x14ac:dyDescent="0.25">
      <c r="A251" s="220" t="s">
        <v>593</v>
      </c>
      <c r="B251" s="219">
        <v>9403361</v>
      </c>
      <c r="C251" s="230" t="s">
        <v>824</v>
      </c>
      <c r="D251" s="64" t="str">
        <f>IF(E251&gt;0,E251,H251)</f>
        <v>Assessor III</v>
      </c>
      <c r="E251" s="224" t="s">
        <v>892</v>
      </c>
      <c r="F251" s="224"/>
      <c r="G251" s="224"/>
      <c r="H251" s="64">
        <f t="shared" si="3"/>
        <v>0</v>
      </c>
      <c r="I251" t="e">
        <f>VLOOKUP(B251,'ZONA SUL - 11'!E:E,1,0)</f>
        <v>#N/A</v>
      </c>
    </row>
    <row r="252" spans="1:9" x14ac:dyDescent="0.25">
      <c r="A252" s="220" t="s">
        <v>594</v>
      </c>
      <c r="B252" s="219">
        <v>9414631</v>
      </c>
      <c r="C252" s="241" t="s">
        <v>815</v>
      </c>
      <c r="D252" s="64" t="str">
        <f>IF(E252&gt;0,E252,H252)</f>
        <v>Assessor II</v>
      </c>
      <c r="E252" s="224" t="s">
        <v>232</v>
      </c>
      <c r="F252" s="224"/>
      <c r="G252" s="224"/>
      <c r="H252" s="64">
        <f t="shared" si="3"/>
        <v>0</v>
      </c>
      <c r="I252" t="e">
        <f>VLOOKUP(B252,'ZONA SUL - 11'!E:E,1,0)</f>
        <v>#N/A</v>
      </c>
    </row>
    <row r="253" spans="1:9" x14ac:dyDescent="0.25">
      <c r="A253" s="220" t="s">
        <v>595</v>
      </c>
      <c r="B253" s="219">
        <v>6556051</v>
      </c>
      <c r="C253" s="240" t="s">
        <v>807</v>
      </c>
      <c r="D253" s="64" t="str">
        <f>IF(E253&gt;0,E253,H253)</f>
        <v>ANS NIV / Fisioterapia</v>
      </c>
      <c r="E253" s="224"/>
      <c r="F253" s="224" t="s">
        <v>929</v>
      </c>
      <c r="G253" s="224" t="s">
        <v>904</v>
      </c>
      <c r="H253" s="64" t="str">
        <f t="shared" si="3"/>
        <v>ANS NIV / Fisioterapia</v>
      </c>
      <c r="I253" t="e">
        <f>VLOOKUP(B253,'ZONA SUL - 11'!E:E,1,0)</f>
        <v>#N/A</v>
      </c>
    </row>
    <row r="254" spans="1:9" x14ac:dyDescent="0.25">
      <c r="A254" s="220" t="s">
        <v>412</v>
      </c>
      <c r="B254" s="219">
        <v>5951071</v>
      </c>
      <c r="C254" s="230" t="s">
        <v>826</v>
      </c>
      <c r="D254" s="64" t="str">
        <f>IF(E254&gt;0,E254,H254)</f>
        <v>Assessor II</v>
      </c>
      <c r="E254" s="224" t="s">
        <v>232</v>
      </c>
      <c r="F254" s="224" t="s">
        <v>951</v>
      </c>
      <c r="G254" s="224"/>
      <c r="H254" s="64" t="str">
        <f t="shared" si="3"/>
        <v>AAG</v>
      </c>
      <c r="I254" t="e">
        <f>VLOOKUP(B254,'ZONA SUL - 11'!E:E,1,0)</f>
        <v>#N/A</v>
      </c>
    </row>
    <row r="255" spans="1:9" x14ac:dyDescent="0.25">
      <c r="A255" s="220" t="s">
        <v>596</v>
      </c>
      <c r="B255" s="219">
        <v>8406022</v>
      </c>
      <c r="C255" s="230" t="s">
        <v>816</v>
      </c>
      <c r="D255" s="64" t="str">
        <f>IF(E255&gt;0,E255,H255)</f>
        <v>Assessor I</v>
      </c>
      <c r="E255" s="224" t="s">
        <v>183</v>
      </c>
      <c r="F255" s="224"/>
      <c r="G255" s="224"/>
      <c r="H255" s="64">
        <f t="shared" si="3"/>
        <v>0</v>
      </c>
      <c r="I255" t="e">
        <f>VLOOKUP(B255,'ZONA SUL - 11'!E:E,1,0)</f>
        <v>#N/A</v>
      </c>
    </row>
    <row r="256" spans="1:9" x14ac:dyDescent="0.25">
      <c r="A256" s="220" t="s">
        <v>597</v>
      </c>
      <c r="B256" s="219">
        <v>9281908</v>
      </c>
      <c r="C256" s="230" t="s">
        <v>820</v>
      </c>
      <c r="D256" s="64" t="str">
        <f>IF(E256&gt;0,E256,H256)</f>
        <v>AAG-NI</v>
      </c>
      <c r="E256" s="224"/>
      <c r="F256" s="224" t="s">
        <v>926</v>
      </c>
      <c r="G256" s="224"/>
      <c r="H256" s="64" t="str">
        <f t="shared" si="3"/>
        <v>AAG-NI</v>
      </c>
      <c r="I256" t="e">
        <f>VLOOKUP(B256,'ZONA SUL - 11'!E:E,1,0)</f>
        <v>#N/A</v>
      </c>
    </row>
    <row r="257" spans="1:9" x14ac:dyDescent="0.25">
      <c r="A257" s="220" t="s">
        <v>598</v>
      </c>
      <c r="B257" s="219">
        <v>8261733</v>
      </c>
      <c r="C257" s="230" t="s">
        <v>837</v>
      </c>
      <c r="D257" s="64" t="str">
        <f>IF(E257&gt;0,E257,H257)</f>
        <v>Chefe de Assessoria Jurídica I</v>
      </c>
      <c r="E257" s="224" t="s">
        <v>897</v>
      </c>
      <c r="F257" s="224" t="s">
        <v>939</v>
      </c>
      <c r="G257" s="224"/>
      <c r="H257" s="64" t="str">
        <f t="shared" si="3"/>
        <v>PRM-I</v>
      </c>
      <c r="I257" t="e">
        <f>VLOOKUP(B257,'ZONA SUL - 11'!E:E,1,0)</f>
        <v>#N/A</v>
      </c>
    </row>
    <row r="258" spans="1:9" x14ac:dyDescent="0.25">
      <c r="A258" s="224" t="s">
        <v>599</v>
      </c>
      <c r="B258" s="223">
        <v>9118586</v>
      </c>
      <c r="C258" s="230" t="s">
        <v>824</v>
      </c>
      <c r="D258" s="64" t="str">
        <f>IF(E258&gt;0,E258,H258)</f>
        <v>Assessor III</v>
      </c>
      <c r="E258" s="224" t="s">
        <v>892</v>
      </c>
      <c r="F258" s="224"/>
      <c r="G258" s="224"/>
      <c r="H258" s="64">
        <f t="shared" si="3"/>
        <v>0</v>
      </c>
      <c r="I258" t="e">
        <f>VLOOKUP(B258,'ZONA SUL - 11'!E:E,1,0)</f>
        <v>#N/A</v>
      </c>
    </row>
    <row r="259" spans="1:9" x14ac:dyDescent="0.25">
      <c r="A259" s="220" t="s">
        <v>347</v>
      </c>
      <c r="B259" s="219">
        <v>6633285</v>
      </c>
      <c r="C259" s="230" t="s">
        <v>843</v>
      </c>
      <c r="D259" s="64" t="str">
        <f>IF(E259&gt;0,E259,H259)</f>
        <v>ANS - Médico NIV / Cardiologia</v>
      </c>
      <c r="E259" s="224"/>
      <c r="F259" s="224" t="s">
        <v>928</v>
      </c>
      <c r="G259" s="224" t="s">
        <v>910</v>
      </c>
      <c r="H259" s="64" t="str">
        <f t="shared" ref="H259:H322" si="4">IF(G259&gt;0,CONCATENATE(F259," / ",G259),F259)</f>
        <v>ANS - Médico NIV / Cardiologia</v>
      </c>
      <c r="I259" t="e">
        <f>VLOOKUP(B259,'ZONA SUL - 11'!E:E,1,0)</f>
        <v>#N/A</v>
      </c>
    </row>
    <row r="260" spans="1:9" x14ac:dyDescent="0.25">
      <c r="A260" s="220" t="s">
        <v>237</v>
      </c>
      <c r="B260" s="219">
        <v>7079494</v>
      </c>
      <c r="C260" s="224" t="s">
        <v>858</v>
      </c>
      <c r="D260" s="64" t="str">
        <f>IF(E260&gt;0,E260,H260)</f>
        <v>Gest. Equip. Púb.</v>
      </c>
      <c r="E260" s="224" t="s">
        <v>952</v>
      </c>
      <c r="F260" s="224"/>
      <c r="G260" s="224"/>
      <c r="H260" s="64">
        <f t="shared" si="4"/>
        <v>0</v>
      </c>
      <c r="I260">
        <f>VLOOKUP(B260,'ZONA SUL - 11'!E:E,1,0)</f>
        <v>7079494</v>
      </c>
    </row>
    <row r="261" spans="1:9" x14ac:dyDescent="0.25">
      <c r="A261" s="220" t="s">
        <v>600</v>
      </c>
      <c r="B261" s="219">
        <v>6546196</v>
      </c>
      <c r="C261" s="230" t="s">
        <v>816</v>
      </c>
      <c r="D261" s="64" t="str">
        <f>IF(E261&gt;0,E261,H261)</f>
        <v>Assessor II</v>
      </c>
      <c r="E261" s="224" t="s">
        <v>232</v>
      </c>
      <c r="F261" s="224"/>
      <c r="G261" s="224"/>
      <c r="H261" s="64">
        <f t="shared" si="4"/>
        <v>0</v>
      </c>
      <c r="I261" t="e">
        <f>VLOOKUP(B261,'ZONA SUL - 11'!E:E,1,0)</f>
        <v>#N/A</v>
      </c>
    </row>
    <row r="262" spans="1:9" x14ac:dyDescent="0.25">
      <c r="A262" s="220" t="s">
        <v>170</v>
      </c>
      <c r="B262" s="219">
        <v>6150683</v>
      </c>
      <c r="C262" s="230" t="s">
        <v>811</v>
      </c>
      <c r="D262" s="64" t="str">
        <f>IF(E262&gt;0,E262,H262)</f>
        <v>ANS - Médico NIV / Ort. e Traum.</v>
      </c>
      <c r="E262" s="224"/>
      <c r="F262" s="224" t="s">
        <v>928</v>
      </c>
      <c r="G262" s="224" t="s">
        <v>947</v>
      </c>
      <c r="H262" s="64" t="str">
        <f t="shared" si="4"/>
        <v>ANS - Médico NIV / Ort. e Traum.</v>
      </c>
      <c r="I262">
        <f>VLOOKUP(B262,'ZONA SUL - 11'!E:E,1,0)</f>
        <v>6150683</v>
      </c>
    </row>
    <row r="263" spans="1:9" x14ac:dyDescent="0.25">
      <c r="A263" s="220" t="s">
        <v>171</v>
      </c>
      <c r="B263" s="219">
        <v>5315140</v>
      </c>
      <c r="C263" s="230" t="s">
        <v>789</v>
      </c>
      <c r="D263" s="64" t="str">
        <f>IF(E263&gt;0,E263,H263)</f>
        <v>ASO-NIII</v>
      </c>
      <c r="E263" s="224"/>
      <c r="F263" s="224" t="s">
        <v>922</v>
      </c>
      <c r="G263" s="224"/>
      <c r="H263" s="64" t="str">
        <f t="shared" si="4"/>
        <v>ASO-NIII</v>
      </c>
      <c r="I263" t="e">
        <f>VLOOKUP(B263,'ZONA SUL - 11'!E:E,1,0)</f>
        <v>#N/A</v>
      </c>
    </row>
    <row r="264" spans="1:9" x14ac:dyDescent="0.25">
      <c r="A264" s="220" t="s">
        <v>172</v>
      </c>
      <c r="B264" s="219">
        <v>7915675</v>
      </c>
      <c r="C264" s="230" t="s">
        <v>864</v>
      </c>
      <c r="D264" s="64" t="str">
        <f>IF(E264&gt;0,E264,H264)</f>
        <v>AICD-NII / EF</v>
      </c>
      <c r="E264" s="224"/>
      <c r="F264" s="224" t="s">
        <v>918</v>
      </c>
      <c r="G264" s="224" t="s">
        <v>944</v>
      </c>
      <c r="H264" s="64" t="str">
        <f t="shared" si="4"/>
        <v>AICD-NII / EF</v>
      </c>
      <c r="I264" t="e">
        <f>VLOOKUP(B264,'ZONA SUL - 11'!E:E,1,0)</f>
        <v>#N/A</v>
      </c>
    </row>
    <row r="265" spans="1:9" x14ac:dyDescent="0.25">
      <c r="A265" s="220" t="s">
        <v>205</v>
      </c>
      <c r="B265" s="219">
        <v>5177090</v>
      </c>
      <c r="C265" s="240" t="s">
        <v>796</v>
      </c>
      <c r="D265" s="64" t="str">
        <f>IF(E265&gt;0,E265,H265)</f>
        <v>ASO-NII</v>
      </c>
      <c r="E265" s="224"/>
      <c r="F265" s="224" t="s">
        <v>923</v>
      </c>
      <c r="G265" s="224"/>
      <c r="H265" s="64" t="str">
        <f t="shared" si="4"/>
        <v>ASO-NII</v>
      </c>
      <c r="I265">
        <f>VLOOKUP(B265,'ZONA SUL - 11'!E:E,1,0)</f>
        <v>5177090</v>
      </c>
    </row>
    <row r="266" spans="1:9" x14ac:dyDescent="0.25">
      <c r="A266" s="220" t="s">
        <v>601</v>
      </c>
      <c r="B266" s="219">
        <v>9436260</v>
      </c>
      <c r="C266" s="241" t="s">
        <v>812</v>
      </c>
      <c r="D266" s="64" t="str">
        <f>IF(E266&gt;0,E266,H266)</f>
        <v>Diretor I</v>
      </c>
      <c r="E266" s="224" t="s">
        <v>889</v>
      </c>
      <c r="F266" s="224"/>
      <c r="G266" s="224"/>
      <c r="H266" s="64">
        <f t="shared" si="4"/>
        <v>0</v>
      </c>
      <c r="I266" t="e">
        <f>VLOOKUP(B266,'ZONA SUL - 11'!E:E,1,0)</f>
        <v>#N/A</v>
      </c>
    </row>
    <row r="267" spans="1:9" x14ac:dyDescent="0.25">
      <c r="A267" s="220" t="s">
        <v>452</v>
      </c>
      <c r="B267" s="219">
        <v>9307036</v>
      </c>
      <c r="C267" s="230" t="s">
        <v>804</v>
      </c>
      <c r="D267" s="64" t="str">
        <f>IF(E267&gt;0,E267,H267)</f>
        <v>AAG-NI</v>
      </c>
      <c r="E267" s="224"/>
      <c r="F267" s="224" t="s">
        <v>926</v>
      </c>
      <c r="G267" s="224"/>
      <c r="H267" s="64" t="str">
        <f t="shared" si="4"/>
        <v>AAG-NI</v>
      </c>
      <c r="I267">
        <f>VLOOKUP(B267,'ZONA SUL - 11'!E:E,1,0)</f>
        <v>9307036</v>
      </c>
    </row>
    <row r="268" spans="1:9" x14ac:dyDescent="0.25">
      <c r="A268" s="222" t="s">
        <v>421</v>
      </c>
      <c r="B268" s="221">
        <v>7366922</v>
      </c>
      <c r="C268" s="230" t="s">
        <v>831</v>
      </c>
      <c r="D268" s="64" t="str">
        <f>IF(E268&gt;0,E268,H268)</f>
        <v>ASO-NII</v>
      </c>
      <c r="E268" s="245"/>
      <c r="F268" s="224" t="s">
        <v>923</v>
      </c>
      <c r="G268" s="224"/>
      <c r="H268" s="64" t="str">
        <f t="shared" si="4"/>
        <v>ASO-NII</v>
      </c>
      <c r="I268" t="e">
        <f>VLOOKUP(B268,'ZONA SUL - 11'!E:E,1,0)</f>
        <v>#N/A</v>
      </c>
    </row>
    <row r="269" spans="1:9" x14ac:dyDescent="0.25">
      <c r="A269" s="220" t="s">
        <v>396</v>
      </c>
      <c r="B269" s="219">
        <v>9184775</v>
      </c>
      <c r="C269" s="230" t="s">
        <v>854</v>
      </c>
      <c r="D269" s="64" t="str">
        <f>IF(E269&gt;0,E269,H269)</f>
        <v>Gest. Equip. Púb.</v>
      </c>
      <c r="E269" s="224" t="s">
        <v>952</v>
      </c>
      <c r="F269" s="224"/>
      <c r="G269" s="224"/>
      <c r="H269" s="64">
        <f t="shared" si="4"/>
        <v>0</v>
      </c>
      <c r="I269">
        <f>VLOOKUP(B269,'ZONA SUL - 11'!E:E,1,0)</f>
        <v>9184775</v>
      </c>
    </row>
    <row r="270" spans="1:9" x14ac:dyDescent="0.25">
      <c r="A270" s="220" t="s">
        <v>602</v>
      </c>
      <c r="B270" s="219">
        <v>6502083</v>
      </c>
      <c r="C270" s="230" t="s">
        <v>847</v>
      </c>
      <c r="D270" s="64" t="str">
        <f>IF(E270&gt;0,E270,H270)</f>
        <v>ASO-NII</v>
      </c>
      <c r="E270" s="224"/>
      <c r="F270" s="224" t="s">
        <v>923</v>
      </c>
      <c r="G270" s="224"/>
      <c r="H270" s="64" t="str">
        <f t="shared" si="4"/>
        <v>ASO-NII</v>
      </c>
      <c r="I270" t="e">
        <f>VLOOKUP(B270,'ZONA SUL - 11'!E:E,1,0)</f>
        <v>#N/A</v>
      </c>
    </row>
    <row r="271" spans="1:9" x14ac:dyDescent="0.25">
      <c r="A271" s="232" t="s">
        <v>453</v>
      </c>
      <c r="B271" s="231">
        <v>8072566</v>
      </c>
      <c r="C271" s="230" t="s">
        <v>873</v>
      </c>
      <c r="D271" s="64" t="str">
        <f>IF(E271&gt;0,E271,H271)</f>
        <v>Assessor III</v>
      </c>
      <c r="E271" s="238" t="s">
        <v>892</v>
      </c>
      <c r="F271" s="238"/>
      <c r="G271" s="238"/>
      <c r="H271" s="64">
        <f t="shared" si="4"/>
        <v>0</v>
      </c>
      <c r="I271" t="e">
        <f>VLOOKUP(B271,'ZONA SUL - 11'!E:E,1,0)</f>
        <v>#N/A</v>
      </c>
    </row>
    <row r="272" spans="1:9" x14ac:dyDescent="0.25">
      <c r="A272" s="220" t="s">
        <v>603</v>
      </c>
      <c r="B272" s="219">
        <v>8564761</v>
      </c>
      <c r="C272" s="230" t="s">
        <v>823</v>
      </c>
      <c r="D272" s="64" t="str">
        <f>IF(E272&gt;0,E272,H272)</f>
        <v>Assessor II</v>
      </c>
      <c r="E272" s="224" t="s">
        <v>232</v>
      </c>
      <c r="F272" s="224"/>
      <c r="G272" s="224"/>
      <c r="H272" s="64">
        <f t="shared" si="4"/>
        <v>0</v>
      </c>
      <c r="I272" t="e">
        <f>VLOOKUP(B272,'ZONA SUL - 11'!E:E,1,0)</f>
        <v>#N/A</v>
      </c>
    </row>
    <row r="273" spans="1:9" x14ac:dyDescent="0.25">
      <c r="A273" s="220" t="s">
        <v>604</v>
      </c>
      <c r="B273" s="219">
        <v>9141715</v>
      </c>
      <c r="C273" s="230" t="s">
        <v>816</v>
      </c>
      <c r="D273" s="64" t="str">
        <f>IF(E273&gt;0,E273,H273)</f>
        <v>Assessor IV</v>
      </c>
      <c r="E273" s="224" t="s">
        <v>895</v>
      </c>
      <c r="F273" s="224"/>
      <c r="G273" s="224"/>
      <c r="H273" s="64">
        <f t="shared" si="4"/>
        <v>0</v>
      </c>
      <c r="I273" t="e">
        <f>VLOOKUP(B273,'ZONA SUL - 11'!E:E,1,0)</f>
        <v>#N/A</v>
      </c>
    </row>
    <row r="274" spans="1:9" x14ac:dyDescent="0.25">
      <c r="A274" s="220" t="s">
        <v>454</v>
      </c>
      <c r="B274" s="219">
        <v>7615280</v>
      </c>
      <c r="C274" s="230" t="s">
        <v>803</v>
      </c>
      <c r="D274" s="64" t="str">
        <f>IF(E274&gt;0,E274,H274)</f>
        <v>ASO-NII</v>
      </c>
      <c r="E274" s="224"/>
      <c r="F274" s="224" t="s">
        <v>923</v>
      </c>
      <c r="G274" s="224"/>
      <c r="H274" s="64" t="str">
        <f t="shared" si="4"/>
        <v>ASO-NII</v>
      </c>
      <c r="I274" t="e">
        <f>VLOOKUP(B274,'ZONA SUL - 11'!E:E,1,0)</f>
        <v>#N/A</v>
      </c>
    </row>
    <row r="275" spans="1:9" x14ac:dyDescent="0.25">
      <c r="A275" s="220" t="s">
        <v>208</v>
      </c>
      <c r="B275" s="219">
        <v>5859859</v>
      </c>
      <c r="C275" s="230" t="s">
        <v>846</v>
      </c>
      <c r="D275" s="64" t="str">
        <f>IF(E275&gt;0,E275,H275)</f>
        <v>ASO-NII</v>
      </c>
      <c r="E275" s="224"/>
      <c r="F275" s="224" t="s">
        <v>923</v>
      </c>
      <c r="G275" s="224"/>
      <c r="H275" s="64" t="str">
        <f t="shared" si="4"/>
        <v>ASO-NII</v>
      </c>
      <c r="I275" t="e">
        <f>VLOOKUP(B275,'ZONA SUL - 11'!E:E,1,0)</f>
        <v>#N/A</v>
      </c>
    </row>
    <row r="276" spans="1:9" x14ac:dyDescent="0.25">
      <c r="A276" s="220" t="s">
        <v>131</v>
      </c>
      <c r="B276" s="219">
        <v>6514065</v>
      </c>
      <c r="C276" s="230" t="s">
        <v>821</v>
      </c>
      <c r="D276" s="64" t="str">
        <f>IF(E276&gt;0,E276,H276)</f>
        <v>ASO-NII</v>
      </c>
      <c r="E276" s="224"/>
      <c r="F276" s="224" t="s">
        <v>923</v>
      </c>
      <c r="G276" s="224"/>
      <c r="H276" s="64" t="str">
        <f t="shared" si="4"/>
        <v>ASO-NII</v>
      </c>
      <c r="I276">
        <f>VLOOKUP(B276,'ZONA SUL - 11'!E:E,1,0)</f>
        <v>6514065</v>
      </c>
    </row>
    <row r="277" spans="1:9" x14ac:dyDescent="0.25">
      <c r="A277" s="220" t="s">
        <v>605</v>
      </c>
      <c r="B277" s="219">
        <v>5401861</v>
      </c>
      <c r="C277" s="230" t="s">
        <v>817</v>
      </c>
      <c r="D277" s="64" t="str">
        <f>IF(E277&gt;0,E277,H277)</f>
        <v>Diretor I</v>
      </c>
      <c r="E277" s="224" t="s">
        <v>889</v>
      </c>
      <c r="F277" s="224"/>
      <c r="G277" s="224"/>
      <c r="H277" s="64">
        <f t="shared" si="4"/>
        <v>0</v>
      </c>
      <c r="I277" t="e">
        <f>VLOOKUP(B277,'ZONA SUL - 11'!E:E,1,0)</f>
        <v>#N/A</v>
      </c>
    </row>
    <row r="278" spans="1:9" x14ac:dyDescent="0.25">
      <c r="A278" s="220" t="s">
        <v>606</v>
      </c>
      <c r="B278" s="219">
        <v>6899544</v>
      </c>
      <c r="C278" s="240" t="s">
        <v>867</v>
      </c>
      <c r="D278" s="64" t="str">
        <f>IF(E278&gt;0,E278,H278)</f>
        <v>AAG-NI</v>
      </c>
      <c r="E278" s="224"/>
      <c r="F278" s="224" t="s">
        <v>926</v>
      </c>
      <c r="G278" s="224"/>
      <c r="H278" s="64" t="str">
        <f t="shared" si="4"/>
        <v>AAG-NI</v>
      </c>
      <c r="I278" t="e">
        <f>VLOOKUP(B278,'ZONA SUL - 11'!E:E,1,0)</f>
        <v>#N/A</v>
      </c>
    </row>
    <row r="279" spans="1:9" x14ac:dyDescent="0.25">
      <c r="A279" s="220" t="s">
        <v>246</v>
      </c>
      <c r="B279" s="219">
        <v>7902778</v>
      </c>
      <c r="C279" s="230" t="s">
        <v>843</v>
      </c>
      <c r="D279" s="64" t="str">
        <f>IF(E279&gt;0,E279,H279)</f>
        <v>Assessor II</v>
      </c>
      <c r="E279" s="224" t="s">
        <v>232</v>
      </c>
      <c r="F279" s="224"/>
      <c r="G279" s="224"/>
      <c r="H279" s="64">
        <f t="shared" si="4"/>
        <v>0</v>
      </c>
      <c r="I279" t="e">
        <f>VLOOKUP(B279,'ZONA SUL - 11'!E:E,1,0)</f>
        <v>#N/A</v>
      </c>
    </row>
    <row r="280" spans="1:9" x14ac:dyDescent="0.25">
      <c r="A280" s="220" t="s">
        <v>607</v>
      </c>
      <c r="B280" s="219">
        <v>6299181</v>
      </c>
      <c r="C280" s="230" t="s">
        <v>817</v>
      </c>
      <c r="D280" s="64" t="str">
        <f>IF(E280&gt;0,E280,H280)</f>
        <v>ASO-NII</v>
      </c>
      <c r="E280" s="224"/>
      <c r="F280" s="224" t="s">
        <v>923</v>
      </c>
      <c r="G280" s="224"/>
      <c r="H280" s="64" t="str">
        <f t="shared" si="4"/>
        <v>ASO-NII</v>
      </c>
      <c r="I280" t="e">
        <f>VLOOKUP(B280,'ZONA SUL - 11'!E:E,1,0)</f>
        <v>#N/A</v>
      </c>
    </row>
    <row r="281" spans="1:9" x14ac:dyDescent="0.25">
      <c r="A281" s="220" t="s">
        <v>211</v>
      </c>
      <c r="B281" s="219">
        <v>6321950</v>
      </c>
      <c r="C281" s="230" t="s">
        <v>874</v>
      </c>
      <c r="D281" s="64" t="str">
        <f>IF(E281&gt;0,E281,H281)</f>
        <v>ANS - Médico NIV / Cirurgia Geral</v>
      </c>
      <c r="E281" s="224"/>
      <c r="F281" s="224" t="s">
        <v>928</v>
      </c>
      <c r="G281" s="224" t="s">
        <v>912</v>
      </c>
      <c r="H281" s="64" t="str">
        <f t="shared" si="4"/>
        <v>ANS - Médico NIV / Cirurgia Geral</v>
      </c>
      <c r="I281" t="e">
        <f>VLOOKUP(B281,'ZONA SUL - 11'!E:E,1,0)</f>
        <v>#N/A</v>
      </c>
    </row>
    <row r="282" spans="1:9" x14ac:dyDescent="0.25">
      <c r="A282" s="220" t="s">
        <v>211</v>
      </c>
      <c r="B282" s="219">
        <v>6321950</v>
      </c>
      <c r="C282" s="230" t="s">
        <v>874</v>
      </c>
      <c r="D282" s="64" t="str">
        <f>IF(E282&gt;0,E282,H282)</f>
        <v>ANS - Médico NIV / Cirurgia Geral</v>
      </c>
      <c r="E282" s="224"/>
      <c r="F282" s="224" t="s">
        <v>928</v>
      </c>
      <c r="G282" s="224" t="s">
        <v>912</v>
      </c>
      <c r="H282" s="64" t="str">
        <f t="shared" si="4"/>
        <v>ANS - Médico NIV / Cirurgia Geral</v>
      </c>
      <c r="I282" t="e">
        <f>VLOOKUP(B282,'ZONA SUL - 11'!E:E,1,0)</f>
        <v>#N/A</v>
      </c>
    </row>
    <row r="283" spans="1:9" x14ac:dyDescent="0.25">
      <c r="A283" s="220" t="s">
        <v>312</v>
      </c>
      <c r="B283" s="219">
        <v>7439059</v>
      </c>
      <c r="C283" s="230" t="s">
        <v>839</v>
      </c>
      <c r="D283" s="64" t="str">
        <f>IF(E283&gt;0,E283,H283)</f>
        <v>AICD-NII / EF</v>
      </c>
      <c r="E283" s="224"/>
      <c r="F283" s="224" t="s">
        <v>918</v>
      </c>
      <c r="G283" s="224" t="s">
        <v>944</v>
      </c>
      <c r="H283" s="64" t="str">
        <f t="shared" si="4"/>
        <v>AICD-NII / EF</v>
      </c>
      <c r="I283" t="e">
        <f>VLOOKUP(B283,'ZONA SUL - 11'!E:E,1,0)</f>
        <v>#N/A</v>
      </c>
    </row>
    <row r="284" spans="1:9" x14ac:dyDescent="0.25">
      <c r="A284" s="220" t="s">
        <v>228</v>
      </c>
      <c r="B284" s="219">
        <v>6248471</v>
      </c>
      <c r="C284" s="230" t="s">
        <v>844</v>
      </c>
      <c r="D284" s="64" t="str">
        <f>IF(E284&gt;0,E284,H284)</f>
        <v>ASO-NIII</v>
      </c>
      <c r="E284" s="224"/>
      <c r="F284" s="224" t="s">
        <v>922</v>
      </c>
      <c r="G284" s="224"/>
      <c r="H284" s="64" t="str">
        <f t="shared" si="4"/>
        <v>ASO-NIII</v>
      </c>
      <c r="I284" t="e">
        <f>VLOOKUP(B284,'ZONA SUL - 11'!E:E,1,0)</f>
        <v>#N/A</v>
      </c>
    </row>
    <row r="285" spans="1:9" x14ac:dyDescent="0.25">
      <c r="A285" s="220" t="s">
        <v>353</v>
      </c>
      <c r="B285" s="219">
        <v>5674026</v>
      </c>
      <c r="C285" s="230" t="s">
        <v>806</v>
      </c>
      <c r="D285" s="64" t="str">
        <f>IF(E285&gt;0,E285,H285)</f>
        <v>ASO-NII</v>
      </c>
      <c r="E285" s="224"/>
      <c r="F285" s="224" t="s">
        <v>923</v>
      </c>
      <c r="G285" s="224"/>
      <c r="H285" s="64" t="str">
        <f t="shared" si="4"/>
        <v>ASO-NII</v>
      </c>
      <c r="I285" t="e">
        <f>VLOOKUP(B285,'ZONA SUL - 11'!E:E,1,0)</f>
        <v>#N/A</v>
      </c>
    </row>
    <row r="286" spans="1:9" x14ac:dyDescent="0.25">
      <c r="A286" s="220" t="s">
        <v>608</v>
      </c>
      <c r="B286" s="219">
        <v>6424236</v>
      </c>
      <c r="C286" s="230" t="s">
        <v>801</v>
      </c>
      <c r="D286" s="64" t="str">
        <f>IF(E286&gt;0,E286,H286)</f>
        <v>ASO-NII</v>
      </c>
      <c r="E286" s="224"/>
      <c r="F286" s="224" t="s">
        <v>923</v>
      </c>
      <c r="G286" s="224"/>
      <c r="H286" s="64" t="str">
        <f t="shared" si="4"/>
        <v>ASO-NII</v>
      </c>
      <c r="I286" t="e">
        <f>VLOOKUP(B286,'ZONA SUL - 11'!E:E,1,0)</f>
        <v>#N/A</v>
      </c>
    </row>
    <row r="287" spans="1:9" x14ac:dyDescent="0.25">
      <c r="A287" s="220" t="s">
        <v>609</v>
      </c>
      <c r="B287" s="219">
        <v>5550548</v>
      </c>
      <c r="C287" s="230" t="s">
        <v>794</v>
      </c>
      <c r="D287" s="64" t="str">
        <f>IF(E287&gt;0,E287,H287)</f>
        <v>ANS NIV / Fisioterapia</v>
      </c>
      <c r="E287" s="224"/>
      <c r="F287" s="224" t="s">
        <v>929</v>
      </c>
      <c r="G287" s="224" t="s">
        <v>904</v>
      </c>
      <c r="H287" s="64" t="str">
        <f t="shared" si="4"/>
        <v>ANS NIV / Fisioterapia</v>
      </c>
      <c r="I287" t="e">
        <f>VLOOKUP(B287,'ZONA SUL - 11'!E:E,1,0)</f>
        <v>#N/A</v>
      </c>
    </row>
    <row r="288" spans="1:9" x14ac:dyDescent="0.25">
      <c r="A288" s="220" t="s">
        <v>610</v>
      </c>
      <c r="B288" s="219">
        <v>8891745</v>
      </c>
      <c r="C288" s="230" t="s">
        <v>816</v>
      </c>
      <c r="D288" s="64" t="str">
        <f>IF(E288&gt;0,E288,H288)</f>
        <v>Assessor I</v>
      </c>
      <c r="E288" s="224" t="s">
        <v>183</v>
      </c>
      <c r="F288" s="224"/>
      <c r="G288" s="224"/>
      <c r="H288" s="64">
        <f t="shared" si="4"/>
        <v>0</v>
      </c>
      <c r="I288" t="e">
        <f>VLOOKUP(B288,'ZONA SUL - 11'!E:E,1,0)</f>
        <v>#N/A</v>
      </c>
    </row>
    <row r="289" spans="1:9" x14ac:dyDescent="0.25">
      <c r="A289" s="220" t="s">
        <v>611</v>
      </c>
      <c r="B289" s="219">
        <v>8385947</v>
      </c>
      <c r="C289" s="241" t="s">
        <v>860</v>
      </c>
      <c r="D289" s="64" t="str">
        <f>IF(E289&gt;0,E289,H289)</f>
        <v>Assessor I</v>
      </c>
      <c r="E289" s="224" t="s">
        <v>183</v>
      </c>
      <c r="F289" s="224"/>
      <c r="G289" s="224"/>
      <c r="H289" s="64">
        <f t="shared" si="4"/>
        <v>0</v>
      </c>
      <c r="I289" t="e">
        <f>VLOOKUP(B289,'ZONA SUL - 11'!E:E,1,0)</f>
        <v>#N/A</v>
      </c>
    </row>
    <row r="290" spans="1:9" x14ac:dyDescent="0.25">
      <c r="A290" s="220" t="s">
        <v>612</v>
      </c>
      <c r="B290" s="219">
        <v>9476041</v>
      </c>
      <c r="C290" s="230" t="s">
        <v>817</v>
      </c>
      <c r="D290" s="64" t="str">
        <f>IF(E290&gt;0,E290,H290)</f>
        <v>Assessor III</v>
      </c>
      <c r="E290" s="224" t="s">
        <v>892</v>
      </c>
      <c r="F290" s="224"/>
      <c r="G290" s="224"/>
      <c r="H290" s="64">
        <f t="shared" si="4"/>
        <v>0</v>
      </c>
      <c r="I290" t="e">
        <f>VLOOKUP(B290,'ZONA SUL - 11'!E:E,1,0)</f>
        <v>#N/A</v>
      </c>
    </row>
    <row r="291" spans="1:9" x14ac:dyDescent="0.25">
      <c r="A291" s="220" t="s">
        <v>393</v>
      </c>
      <c r="B291" s="219">
        <v>6495486</v>
      </c>
      <c r="C291" s="230" t="s">
        <v>821</v>
      </c>
      <c r="D291" s="64" t="str">
        <f>IF(E291&gt;0,E291,H291)</f>
        <v>AAG-NII</v>
      </c>
      <c r="E291" s="224"/>
      <c r="F291" s="224" t="s">
        <v>925</v>
      </c>
      <c r="G291" s="224"/>
      <c r="H291" s="64" t="str">
        <f t="shared" si="4"/>
        <v>AAG-NII</v>
      </c>
      <c r="I291">
        <f>VLOOKUP(B291,'ZONA SUL - 11'!E:E,1,0)</f>
        <v>6495486</v>
      </c>
    </row>
    <row r="292" spans="1:9" x14ac:dyDescent="0.25">
      <c r="A292" s="220" t="s">
        <v>173</v>
      </c>
      <c r="B292" s="219">
        <v>7181272</v>
      </c>
      <c r="C292" s="230" t="s">
        <v>826</v>
      </c>
      <c r="D292" s="64" t="str">
        <f>IF(E292&gt;0,E292,H292)</f>
        <v>Assist.SaúdeNII / Enf. (Aux Enf.)</v>
      </c>
      <c r="E292" s="224"/>
      <c r="F292" s="224" t="s">
        <v>956</v>
      </c>
      <c r="G292" s="224" t="s">
        <v>945</v>
      </c>
      <c r="H292" s="64" t="str">
        <f t="shared" si="4"/>
        <v>Assist.SaúdeNII / Enf. (Aux Enf.)</v>
      </c>
      <c r="I292" t="e">
        <f>VLOOKUP(B292,'ZONA SUL - 11'!E:E,1,0)</f>
        <v>#N/A</v>
      </c>
    </row>
    <row r="293" spans="1:9" x14ac:dyDescent="0.25">
      <c r="A293" s="220" t="s">
        <v>357</v>
      </c>
      <c r="B293" s="219">
        <v>5313953</v>
      </c>
      <c r="C293" s="230" t="s">
        <v>831</v>
      </c>
      <c r="D293" s="64" t="str">
        <f>IF(E293&gt;0,E293,H293)</f>
        <v>ASO-NIII</v>
      </c>
      <c r="E293" s="224"/>
      <c r="F293" s="224" t="s">
        <v>922</v>
      </c>
      <c r="G293" s="224"/>
      <c r="H293" s="64" t="str">
        <f t="shared" si="4"/>
        <v>ASO-NIII</v>
      </c>
      <c r="I293" t="e">
        <f>VLOOKUP(B293,'ZONA SUL - 11'!E:E,1,0)</f>
        <v>#N/A</v>
      </c>
    </row>
    <row r="294" spans="1:9" x14ac:dyDescent="0.25">
      <c r="A294" s="220" t="s">
        <v>379</v>
      </c>
      <c r="B294" s="219">
        <v>7788347</v>
      </c>
      <c r="C294" s="230" t="s">
        <v>811</v>
      </c>
      <c r="D294" s="64" t="str">
        <f>IF(E294&gt;0,E294,H294)</f>
        <v>AICD-NII / EF</v>
      </c>
      <c r="E294" s="224"/>
      <c r="F294" s="224" t="s">
        <v>918</v>
      </c>
      <c r="G294" s="224" t="s">
        <v>944</v>
      </c>
      <c r="H294" s="64" t="str">
        <f t="shared" si="4"/>
        <v>AICD-NII / EF</v>
      </c>
      <c r="I294">
        <f>VLOOKUP(B294,'ZONA SUL - 11'!E:E,1,0)</f>
        <v>7788347</v>
      </c>
    </row>
    <row r="295" spans="1:9" x14ac:dyDescent="0.25">
      <c r="A295" s="220" t="s">
        <v>175</v>
      </c>
      <c r="B295" s="219">
        <v>5875455</v>
      </c>
      <c r="C295" s="230" t="s">
        <v>827</v>
      </c>
      <c r="D295" s="64" t="str">
        <f>IF(E295&gt;0,E295,H295)</f>
        <v>ASO-NIII</v>
      </c>
      <c r="E295" s="224"/>
      <c r="F295" s="224" t="s">
        <v>922</v>
      </c>
      <c r="G295" s="224"/>
      <c r="H295" s="64" t="str">
        <f t="shared" si="4"/>
        <v>ASO-NIII</v>
      </c>
      <c r="I295" t="e">
        <f>VLOOKUP(B295,'ZONA SUL - 11'!E:E,1,0)</f>
        <v>#N/A</v>
      </c>
    </row>
    <row r="296" spans="1:9" x14ac:dyDescent="0.25">
      <c r="A296" s="220" t="s">
        <v>365</v>
      </c>
      <c r="B296" s="219">
        <v>5726603</v>
      </c>
      <c r="C296" s="230" t="s">
        <v>825</v>
      </c>
      <c r="D296" s="64" t="str">
        <f>IF(E296&gt;0,E296,H296)</f>
        <v>ASO-NIII</v>
      </c>
      <c r="E296" s="224"/>
      <c r="F296" s="224" t="s">
        <v>922</v>
      </c>
      <c r="G296" s="224"/>
      <c r="H296" s="64" t="str">
        <f t="shared" si="4"/>
        <v>ASO-NIII</v>
      </c>
      <c r="I296" t="e">
        <f>VLOOKUP(B296,'ZONA SUL - 11'!E:E,1,0)</f>
        <v>#N/A</v>
      </c>
    </row>
    <row r="297" spans="1:9" x14ac:dyDescent="0.25">
      <c r="A297" s="220" t="s">
        <v>427</v>
      </c>
      <c r="B297" s="219">
        <v>8075344</v>
      </c>
      <c r="C297" s="230" t="s">
        <v>825</v>
      </c>
      <c r="D297" s="64" t="str">
        <f>IF(E297&gt;0,E297,H297)</f>
        <v>ASO-NI</v>
      </c>
      <c r="E297" s="224"/>
      <c r="F297" s="224" t="s">
        <v>924</v>
      </c>
      <c r="G297" s="224"/>
      <c r="H297" s="64" t="str">
        <f t="shared" si="4"/>
        <v>ASO-NI</v>
      </c>
      <c r="I297" t="e">
        <f>VLOOKUP(B297,'ZONA SUL - 11'!E:E,1,0)</f>
        <v>#N/A</v>
      </c>
    </row>
    <row r="298" spans="1:9" x14ac:dyDescent="0.25">
      <c r="A298" s="220" t="s">
        <v>275</v>
      </c>
      <c r="B298" s="219">
        <v>8961204</v>
      </c>
      <c r="C298" s="230" t="s">
        <v>803</v>
      </c>
      <c r="D298" s="64" t="str">
        <f>IF(E298&gt;0,E298,H298)</f>
        <v>AAG-NI</v>
      </c>
      <c r="E298" s="224"/>
      <c r="F298" s="224" t="s">
        <v>926</v>
      </c>
      <c r="G298" s="224"/>
      <c r="H298" s="64" t="str">
        <f t="shared" si="4"/>
        <v>AAG-NI</v>
      </c>
      <c r="I298" t="e">
        <f>VLOOKUP(B298,'ZONA SUL - 11'!E:E,1,0)</f>
        <v>#N/A</v>
      </c>
    </row>
    <row r="299" spans="1:9" x14ac:dyDescent="0.25">
      <c r="A299" s="220" t="s">
        <v>613</v>
      </c>
      <c r="B299" s="219">
        <v>6314449</v>
      </c>
      <c r="C299" s="238" t="s">
        <v>835</v>
      </c>
      <c r="D299" s="64" t="str">
        <f>IF(E299&gt;0,E299,H299)</f>
        <v>Assessor II</v>
      </c>
      <c r="E299" s="224" t="s">
        <v>232</v>
      </c>
      <c r="F299" s="224" t="s">
        <v>922</v>
      </c>
      <c r="G299" s="224"/>
      <c r="H299" s="64" t="str">
        <f t="shared" si="4"/>
        <v>ASO-NIII</v>
      </c>
      <c r="I299" t="e">
        <f>VLOOKUP(B299,'ZONA SUL - 11'!E:E,1,0)</f>
        <v>#N/A</v>
      </c>
    </row>
    <row r="300" spans="1:9" x14ac:dyDescent="0.25">
      <c r="A300" s="220" t="s">
        <v>614</v>
      </c>
      <c r="B300" s="219">
        <v>9437843</v>
      </c>
      <c r="C300" s="238" t="s">
        <v>859</v>
      </c>
      <c r="D300" s="64" t="str">
        <f>IF(E300&gt;0,E300,H300)</f>
        <v>Assessor IV</v>
      </c>
      <c r="E300" s="224" t="s">
        <v>895</v>
      </c>
      <c r="F300" s="224"/>
      <c r="G300" s="224"/>
      <c r="H300" s="64">
        <f t="shared" si="4"/>
        <v>0</v>
      </c>
      <c r="I300" t="e">
        <f>VLOOKUP(B300,'ZONA SUL - 11'!E:E,1,0)</f>
        <v>#N/A</v>
      </c>
    </row>
    <row r="301" spans="1:9" x14ac:dyDescent="0.25">
      <c r="A301" s="220" t="s">
        <v>95</v>
      </c>
      <c r="B301" s="219">
        <v>5177545</v>
      </c>
      <c r="C301" s="230" t="s">
        <v>839</v>
      </c>
      <c r="D301" s="64" t="str">
        <f>IF(E301&gt;0,E301,H301)</f>
        <v>ASO-NIII</v>
      </c>
      <c r="E301" s="224"/>
      <c r="F301" s="224" t="s">
        <v>922</v>
      </c>
      <c r="G301" s="224"/>
      <c r="H301" s="64" t="str">
        <f t="shared" si="4"/>
        <v>ASO-NIII</v>
      </c>
      <c r="I301" t="e">
        <f>VLOOKUP(B301,'ZONA SUL - 11'!E:E,1,0)</f>
        <v>#N/A</v>
      </c>
    </row>
    <row r="302" spans="1:9" x14ac:dyDescent="0.25">
      <c r="A302" s="220" t="s">
        <v>366</v>
      </c>
      <c r="B302" s="219">
        <v>5850932</v>
      </c>
      <c r="C302" s="230" t="s">
        <v>825</v>
      </c>
      <c r="D302" s="64" t="str">
        <f>IF(E302&gt;0,E302,H302)</f>
        <v>ASO-NII</v>
      </c>
      <c r="E302" s="224"/>
      <c r="F302" s="224" t="s">
        <v>923</v>
      </c>
      <c r="G302" s="224"/>
      <c r="H302" s="64" t="str">
        <f t="shared" si="4"/>
        <v>ASO-NII</v>
      </c>
      <c r="I302" t="e">
        <f>VLOOKUP(B302,'ZONA SUL - 11'!E:E,1,0)</f>
        <v>#N/A</v>
      </c>
    </row>
    <row r="303" spans="1:9" x14ac:dyDescent="0.25">
      <c r="A303" s="220" t="s">
        <v>106</v>
      </c>
      <c r="B303" s="219">
        <v>5891485</v>
      </c>
      <c r="C303" s="230" t="s">
        <v>785</v>
      </c>
      <c r="D303" s="64" t="str">
        <f>IF(E303&gt;0,E303,H303)</f>
        <v>ASO-NIII</v>
      </c>
      <c r="E303" s="224"/>
      <c r="F303" s="224" t="s">
        <v>922</v>
      </c>
      <c r="G303" s="224"/>
      <c r="H303" s="64" t="str">
        <f t="shared" si="4"/>
        <v>ASO-NIII</v>
      </c>
      <c r="I303" t="e">
        <f>VLOOKUP(B303,'ZONA SUL - 11'!E:E,1,0)</f>
        <v>#N/A</v>
      </c>
    </row>
    <row r="304" spans="1:9" x14ac:dyDescent="0.25">
      <c r="A304" s="222" t="s">
        <v>406</v>
      </c>
      <c r="B304" s="221">
        <v>8010137</v>
      </c>
      <c r="C304" s="224" t="s">
        <v>875</v>
      </c>
      <c r="D304" s="64" t="str">
        <f>IF(E304&gt;0,E304,H304)</f>
        <v>ASO-NI</v>
      </c>
      <c r="E304" s="245"/>
      <c r="F304" s="224" t="s">
        <v>924</v>
      </c>
      <c r="G304" s="224"/>
      <c r="H304" s="64" t="str">
        <f t="shared" si="4"/>
        <v>ASO-NI</v>
      </c>
      <c r="I304" t="e">
        <f>VLOOKUP(B304,'ZONA SUL - 11'!E:E,1,0)</f>
        <v>#N/A</v>
      </c>
    </row>
    <row r="305" spans="1:9" x14ac:dyDescent="0.25">
      <c r="A305" s="222" t="s">
        <v>615</v>
      </c>
      <c r="B305" s="221">
        <v>7554362</v>
      </c>
      <c r="C305" s="230" t="s">
        <v>814</v>
      </c>
      <c r="D305" s="64" t="str">
        <f>IF(E305&gt;0,E305,H305)</f>
        <v>Assessor IV</v>
      </c>
      <c r="E305" s="224" t="s">
        <v>895</v>
      </c>
      <c r="F305" s="224"/>
      <c r="G305" s="224"/>
      <c r="H305" s="64">
        <f t="shared" si="4"/>
        <v>0</v>
      </c>
      <c r="I305" t="e">
        <f>VLOOKUP(B305,'ZONA SUL - 11'!E:E,1,0)</f>
        <v>#N/A</v>
      </c>
    </row>
    <row r="306" spans="1:9" x14ac:dyDescent="0.25">
      <c r="A306" s="220" t="s">
        <v>313</v>
      </c>
      <c r="B306" s="219">
        <v>5181453</v>
      </c>
      <c r="C306" s="230" t="s">
        <v>839</v>
      </c>
      <c r="D306" s="64" t="str">
        <f>IF(E306&gt;0,E306,H306)</f>
        <v>ASO-NIII</v>
      </c>
      <c r="E306" s="224"/>
      <c r="F306" s="224" t="s">
        <v>922</v>
      </c>
      <c r="G306" s="224"/>
      <c r="H306" s="64" t="str">
        <f t="shared" si="4"/>
        <v>ASO-NIII</v>
      </c>
      <c r="I306" t="e">
        <f>VLOOKUP(B306,'ZONA SUL - 11'!E:E,1,0)</f>
        <v>#N/A</v>
      </c>
    </row>
    <row r="307" spans="1:9" x14ac:dyDescent="0.25">
      <c r="A307" s="220" t="s">
        <v>327</v>
      </c>
      <c r="B307" s="219">
        <v>4824202</v>
      </c>
      <c r="C307" s="230" t="s">
        <v>813</v>
      </c>
      <c r="D307" s="64" t="str">
        <f>IF(E307&gt;0,E307,H307)</f>
        <v>ASO-NIII</v>
      </c>
      <c r="E307" s="224"/>
      <c r="F307" s="224" t="s">
        <v>922</v>
      </c>
      <c r="G307" s="224"/>
      <c r="H307" s="64" t="str">
        <f t="shared" si="4"/>
        <v>ASO-NIII</v>
      </c>
      <c r="I307" t="e">
        <f>VLOOKUP(B307,'ZONA SUL - 11'!E:E,1,0)</f>
        <v>#N/A</v>
      </c>
    </row>
    <row r="308" spans="1:9" x14ac:dyDescent="0.25">
      <c r="A308" s="220" t="s">
        <v>338</v>
      </c>
      <c r="B308" s="219">
        <v>5861306</v>
      </c>
      <c r="C308" s="230" t="s">
        <v>789</v>
      </c>
      <c r="D308" s="64" t="str">
        <f>IF(E308&gt;0,E308,H308)</f>
        <v>ASO-NII</v>
      </c>
      <c r="E308" s="224"/>
      <c r="F308" s="224" t="s">
        <v>923</v>
      </c>
      <c r="G308" s="224"/>
      <c r="H308" s="64" t="str">
        <f t="shared" si="4"/>
        <v>ASO-NII</v>
      </c>
      <c r="I308" t="e">
        <f>VLOOKUP(B308,'ZONA SUL - 11'!E:E,1,0)</f>
        <v>#N/A</v>
      </c>
    </row>
    <row r="309" spans="1:9" x14ac:dyDescent="0.25">
      <c r="A309" s="220" t="s">
        <v>455</v>
      </c>
      <c r="B309" s="219">
        <v>6460801</v>
      </c>
      <c r="C309" s="230" t="s">
        <v>876</v>
      </c>
      <c r="D309" s="64" t="str">
        <f>IF(E309&gt;0,E309,H309)</f>
        <v>AAG-NII</v>
      </c>
      <c r="E309" s="224"/>
      <c r="F309" s="224" t="s">
        <v>925</v>
      </c>
      <c r="G309" s="224"/>
      <c r="H309" s="64" t="str">
        <f t="shared" si="4"/>
        <v>AAG-NII</v>
      </c>
      <c r="I309" t="e">
        <f>VLOOKUP(B309,'ZONA SUL - 11'!E:E,1,0)</f>
        <v>#N/A</v>
      </c>
    </row>
    <row r="310" spans="1:9" x14ac:dyDescent="0.25">
      <c r="A310" s="220" t="s">
        <v>339</v>
      </c>
      <c r="B310" s="219">
        <v>5460913</v>
      </c>
      <c r="C310" s="230" t="s">
        <v>789</v>
      </c>
      <c r="D310" s="64" t="str">
        <f>IF(E310&gt;0,E310,H310)</f>
        <v>ASO-NIII</v>
      </c>
      <c r="E310" s="224"/>
      <c r="F310" s="224" t="s">
        <v>922</v>
      </c>
      <c r="G310" s="224"/>
      <c r="H310" s="64" t="str">
        <f t="shared" si="4"/>
        <v>ASO-NIII</v>
      </c>
      <c r="I310" t="e">
        <f>VLOOKUP(B310,'ZONA SUL - 11'!E:E,1,0)</f>
        <v>#N/A</v>
      </c>
    </row>
    <row r="311" spans="1:9" x14ac:dyDescent="0.25">
      <c r="A311" s="220" t="s">
        <v>383</v>
      </c>
      <c r="B311" s="219">
        <v>7568690</v>
      </c>
      <c r="C311" s="230" t="s">
        <v>804</v>
      </c>
      <c r="D311" s="64" t="str">
        <f>IF(E311&gt;0,E311,H311)</f>
        <v>AICD-NII / EF</v>
      </c>
      <c r="E311" s="224"/>
      <c r="F311" s="224" t="s">
        <v>918</v>
      </c>
      <c r="G311" s="224" t="s">
        <v>944</v>
      </c>
      <c r="H311" s="64" t="str">
        <f t="shared" si="4"/>
        <v>AICD-NII / EF</v>
      </c>
      <c r="I311">
        <f>VLOOKUP(B311,'ZONA SUL - 11'!E:E,1,0)</f>
        <v>7568690</v>
      </c>
    </row>
    <row r="312" spans="1:9" x14ac:dyDescent="0.25">
      <c r="A312" s="220" t="s">
        <v>408</v>
      </c>
      <c r="B312" s="219">
        <v>5273293</v>
      </c>
      <c r="C312" s="230" t="s">
        <v>842</v>
      </c>
      <c r="D312" s="64" t="str">
        <f>IF(E312&gt;0,E312,H312)</f>
        <v>AICD / EF</v>
      </c>
      <c r="E312" s="224"/>
      <c r="F312" s="224" t="s">
        <v>937</v>
      </c>
      <c r="G312" s="224" t="s">
        <v>944</v>
      </c>
      <c r="H312" s="64" t="str">
        <f t="shared" si="4"/>
        <v>AICD / EF</v>
      </c>
      <c r="I312" t="e">
        <f>VLOOKUP(B312,'ZONA SUL - 11'!E:E,1,0)</f>
        <v>#N/A</v>
      </c>
    </row>
    <row r="313" spans="1:9" x14ac:dyDescent="0.25">
      <c r="A313" s="220" t="s">
        <v>616</v>
      </c>
      <c r="B313" s="219">
        <v>9241167</v>
      </c>
      <c r="C313" s="241" t="s">
        <v>812</v>
      </c>
      <c r="D313" s="64" t="str">
        <f>IF(E313&gt;0,E313,H313)</f>
        <v>Assessor II</v>
      </c>
      <c r="E313" s="224" t="s">
        <v>232</v>
      </c>
      <c r="F313" s="224"/>
      <c r="G313" s="224"/>
      <c r="H313" s="64">
        <f t="shared" si="4"/>
        <v>0</v>
      </c>
      <c r="I313" t="e">
        <f>VLOOKUP(B313,'ZONA SUL - 11'!E:E,1,0)</f>
        <v>#N/A</v>
      </c>
    </row>
    <row r="314" spans="1:9" x14ac:dyDescent="0.25">
      <c r="A314" s="220" t="s">
        <v>361</v>
      </c>
      <c r="B314" s="219">
        <v>6510779</v>
      </c>
      <c r="C314" s="230" t="s">
        <v>784</v>
      </c>
      <c r="D314" s="64" t="str">
        <f>IF(E314&gt;0,E314,H314)</f>
        <v>ASO-NII</v>
      </c>
      <c r="E314" s="224"/>
      <c r="F314" s="224" t="s">
        <v>923</v>
      </c>
      <c r="G314" s="224"/>
      <c r="H314" s="64" t="str">
        <f t="shared" si="4"/>
        <v>ASO-NII</v>
      </c>
      <c r="I314" t="e">
        <f>VLOOKUP(B314,'ZONA SUL - 11'!E:E,1,0)</f>
        <v>#N/A</v>
      </c>
    </row>
    <row r="315" spans="1:9" x14ac:dyDescent="0.25">
      <c r="A315" s="220" t="s">
        <v>358</v>
      </c>
      <c r="B315" s="219">
        <v>5389623</v>
      </c>
      <c r="C315" s="230" t="s">
        <v>831</v>
      </c>
      <c r="D315" s="64" t="str">
        <f>IF(E315&gt;0,E315,H315)</f>
        <v>AICD / EF</v>
      </c>
      <c r="E315" s="224"/>
      <c r="F315" s="224" t="s">
        <v>937</v>
      </c>
      <c r="G315" s="224" t="s">
        <v>944</v>
      </c>
      <c r="H315" s="64" t="str">
        <f t="shared" si="4"/>
        <v>AICD / EF</v>
      </c>
      <c r="I315" t="e">
        <f>VLOOKUP(B315,'ZONA SUL - 11'!E:E,1,0)</f>
        <v>#N/A</v>
      </c>
    </row>
    <row r="316" spans="1:9" x14ac:dyDescent="0.25">
      <c r="A316" s="220" t="s">
        <v>301</v>
      </c>
      <c r="B316" s="219">
        <v>5161274</v>
      </c>
      <c r="C316" s="230" t="s">
        <v>828</v>
      </c>
      <c r="D316" s="64" t="str">
        <f>IF(E316&gt;0,E316,H316)</f>
        <v>ASO-NII</v>
      </c>
      <c r="E316" s="224"/>
      <c r="F316" s="224" t="s">
        <v>923</v>
      </c>
      <c r="G316" s="224"/>
      <c r="H316" s="64" t="str">
        <f t="shared" si="4"/>
        <v>ASO-NII</v>
      </c>
      <c r="I316" t="e">
        <f>VLOOKUP(B316,'ZONA SUL - 11'!E:E,1,0)</f>
        <v>#N/A</v>
      </c>
    </row>
    <row r="317" spans="1:9" x14ac:dyDescent="0.25">
      <c r="A317" s="220" t="s">
        <v>107</v>
      </c>
      <c r="B317" s="219">
        <v>6510434</v>
      </c>
      <c r="C317" s="241" t="s">
        <v>850</v>
      </c>
      <c r="D317" s="64" t="str">
        <f>IF(E317&gt;0,E317,H317)</f>
        <v>ASO-NII</v>
      </c>
      <c r="E317" s="224"/>
      <c r="F317" s="224" t="s">
        <v>923</v>
      </c>
      <c r="G317" s="224"/>
      <c r="H317" s="64" t="str">
        <f t="shared" si="4"/>
        <v>ASO-NII</v>
      </c>
      <c r="I317" t="e">
        <f>VLOOKUP(B317,'ZONA SUL - 11'!E:E,1,0)</f>
        <v>#N/A</v>
      </c>
    </row>
    <row r="318" spans="1:9" x14ac:dyDescent="0.25">
      <c r="A318" s="220" t="s">
        <v>266</v>
      </c>
      <c r="B318" s="219">
        <v>6294243</v>
      </c>
      <c r="C318" s="230" t="s">
        <v>864</v>
      </c>
      <c r="D318" s="64" t="str">
        <f>IF(E318&gt;0,E318,H318)</f>
        <v>ASO-NII</v>
      </c>
      <c r="E318" s="224"/>
      <c r="F318" s="224" t="s">
        <v>923</v>
      </c>
      <c r="G318" s="224"/>
      <c r="H318" s="64" t="str">
        <f t="shared" si="4"/>
        <v>ASO-NII</v>
      </c>
      <c r="I318" t="e">
        <f>VLOOKUP(B318,'ZONA SUL - 11'!E:E,1,0)</f>
        <v>#N/A</v>
      </c>
    </row>
    <row r="319" spans="1:9" x14ac:dyDescent="0.25">
      <c r="A319" s="220" t="s">
        <v>617</v>
      </c>
      <c r="B319" s="219">
        <v>5829216</v>
      </c>
      <c r="C319" s="230" t="s">
        <v>814</v>
      </c>
      <c r="D319" s="64" t="str">
        <f>IF(E319&gt;0,E319,H319)</f>
        <v>QDHS / Téc. Constr. Civ.</v>
      </c>
      <c r="E319" s="224"/>
      <c r="F319" s="224" t="s">
        <v>941</v>
      </c>
      <c r="G319" s="224" t="s">
        <v>942</v>
      </c>
      <c r="H319" s="64" t="str">
        <f t="shared" si="4"/>
        <v>QDHS / Téc. Constr. Civ.</v>
      </c>
      <c r="I319" t="e">
        <f>VLOOKUP(B319,'ZONA SUL - 11'!E:E,1,0)</f>
        <v>#N/A</v>
      </c>
    </row>
    <row r="320" spans="1:9" x14ac:dyDescent="0.25">
      <c r="A320" s="220" t="s">
        <v>398</v>
      </c>
      <c r="B320" s="219">
        <v>7415206</v>
      </c>
      <c r="C320" s="230" t="s">
        <v>849</v>
      </c>
      <c r="D320" s="64" t="str">
        <f>IF(E320&gt;0,E320,H320)</f>
        <v>ASO-NII</v>
      </c>
      <c r="E320" s="224"/>
      <c r="F320" s="224" t="s">
        <v>923</v>
      </c>
      <c r="G320" s="224"/>
      <c r="H320" s="64" t="str">
        <f t="shared" si="4"/>
        <v>ASO-NII</v>
      </c>
      <c r="I320">
        <f>VLOOKUP(B320,'ZONA SUL - 11'!E:E,1,0)</f>
        <v>7415206</v>
      </c>
    </row>
    <row r="321" spans="1:9" x14ac:dyDescent="0.25">
      <c r="A321" s="220" t="s">
        <v>376</v>
      </c>
      <c r="B321" s="219">
        <v>6237622</v>
      </c>
      <c r="C321" s="230" t="s">
        <v>799</v>
      </c>
      <c r="D321" s="64" t="str">
        <f>IF(E321&gt;0,E321,H321)</f>
        <v>ASO-NIII</v>
      </c>
      <c r="E321" s="224"/>
      <c r="F321" s="224" t="s">
        <v>922</v>
      </c>
      <c r="G321" s="224"/>
      <c r="H321" s="64" t="str">
        <f t="shared" si="4"/>
        <v>ASO-NIII</v>
      </c>
      <c r="I321">
        <f>VLOOKUP(B321,'ZONA SUL - 11'!E:E,1,0)</f>
        <v>6237622</v>
      </c>
    </row>
    <row r="322" spans="1:9" x14ac:dyDescent="0.25">
      <c r="A322" s="220" t="s">
        <v>343</v>
      </c>
      <c r="B322" s="219">
        <v>5875463</v>
      </c>
      <c r="C322" s="230" t="s">
        <v>806</v>
      </c>
      <c r="D322" s="64" t="str">
        <f>IF(E322&gt;0,E322,H322)</f>
        <v>ASO-NII</v>
      </c>
      <c r="E322" s="224"/>
      <c r="F322" s="224" t="s">
        <v>923</v>
      </c>
      <c r="G322" s="224"/>
      <c r="H322" s="64" t="str">
        <f t="shared" si="4"/>
        <v>ASO-NII</v>
      </c>
      <c r="I322" t="e">
        <f>VLOOKUP(B322,'ZONA SUL - 11'!E:E,1,0)</f>
        <v>#N/A</v>
      </c>
    </row>
    <row r="323" spans="1:9" x14ac:dyDescent="0.25">
      <c r="A323" s="220" t="s">
        <v>456</v>
      </c>
      <c r="B323" s="219">
        <v>5466172</v>
      </c>
      <c r="C323" s="241" t="s">
        <v>832</v>
      </c>
      <c r="D323" s="64" t="str">
        <f>IF(E323&gt;0,E323,H323)</f>
        <v>ASO-NII</v>
      </c>
      <c r="E323" s="224"/>
      <c r="F323" s="224" t="s">
        <v>923</v>
      </c>
      <c r="G323" s="224"/>
      <c r="H323" s="64" t="str">
        <f t="shared" ref="H323:H386" si="5">IF(G323&gt;0,CONCATENATE(F323," / ",G323),F323)</f>
        <v>ASO-NII</v>
      </c>
      <c r="I323" t="e">
        <f>VLOOKUP(B323,'ZONA SUL - 11'!E:E,1,0)</f>
        <v>#N/A</v>
      </c>
    </row>
    <row r="324" spans="1:9" x14ac:dyDescent="0.25">
      <c r="A324" s="233" t="s">
        <v>457</v>
      </c>
      <c r="B324" s="227">
        <v>8076006</v>
      </c>
      <c r="C324" s="230" t="s">
        <v>863</v>
      </c>
      <c r="D324" s="64" t="str">
        <f>IF(E324&gt;0,E324,H324)</f>
        <v>ASO-NII</v>
      </c>
      <c r="E324" s="245"/>
      <c r="F324" s="224" t="s">
        <v>923</v>
      </c>
      <c r="G324" s="224"/>
      <c r="H324" s="64" t="str">
        <f t="shared" si="5"/>
        <v>ASO-NII</v>
      </c>
      <c r="I324" t="e">
        <f>VLOOKUP(B324,'ZONA SUL - 11'!E:E,1,0)</f>
        <v>#N/A</v>
      </c>
    </row>
    <row r="325" spans="1:9" x14ac:dyDescent="0.25">
      <c r="A325" s="220" t="s">
        <v>176</v>
      </c>
      <c r="B325" s="219">
        <v>7928475</v>
      </c>
      <c r="C325" s="230" t="s">
        <v>843</v>
      </c>
      <c r="D325" s="64" t="str">
        <f>IF(E325&gt;0,E325,H325)</f>
        <v>Assessor I</v>
      </c>
      <c r="E325" s="224" t="s">
        <v>183</v>
      </c>
      <c r="F325" s="224"/>
      <c r="G325" s="224"/>
      <c r="H325" s="64">
        <f t="shared" si="5"/>
        <v>0</v>
      </c>
      <c r="I325" t="e">
        <f>VLOOKUP(B325,'ZONA SUL - 11'!E:E,1,0)</f>
        <v>#N/A</v>
      </c>
    </row>
    <row r="326" spans="1:9" x14ac:dyDescent="0.25">
      <c r="A326" s="220" t="s">
        <v>618</v>
      </c>
      <c r="B326" s="219">
        <v>8078432</v>
      </c>
      <c r="C326" s="230" t="s">
        <v>833</v>
      </c>
      <c r="D326" s="64" t="str">
        <f>IF(E326&gt;0,E326,H326)</f>
        <v>Assessor III</v>
      </c>
      <c r="E326" s="224" t="s">
        <v>892</v>
      </c>
      <c r="F326" s="224"/>
      <c r="G326" s="224"/>
      <c r="H326" s="64">
        <f t="shared" si="5"/>
        <v>0</v>
      </c>
      <c r="I326" t="e">
        <f>VLOOKUP(B326,'ZONA SUL - 11'!E:E,1,0)</f>
        <v>#N/A</v>
      </c>
    </row>
    <row r="327" spans="1:9" x14ac:dyDescent="0.25">
      <c r="A327" s="220" t="s">
        <v>619</v>
      </c>
      <c r="B327" s="219">
        <v>5926335</v>
      </c>
      <c r="C327" s="238" t="s">
        <v>877</v>
      </c>
      <c r="D327" s="64" t="str">
        <f>IF(E327&gt;0,E327,H327)</f>
        <v>ASO-NII</v>
      </c>
      <c r="E327" s="224"/>
      <c r="F327" s="224" t="s">
        <v>923</v>
      </c>
      <c r="G327" s="224"/>
      <c r="H327" s="64" t="str">
        <f t="shared" si="5"/>
        <v>ASO-NII</v>
      </c>
      <c r="I327" t="e">
        <f>VLOOKUP(B327,'ZONA SUL - 11'!E:E,1,0)</f>
        <v>#N/A</v>
      </c>
    </row>
    <row r="328" spans="1:9" x14ac:dyDescent="0.25">
      <c r="A328" s="220" t="s">
        <v>620</v>
      </c>
      <c r="B328" s="219">
        <v>8908702</v>
      </c>
      <c r="C328" s="241" t="s">
        <v>837</v>
      </c>
      <c r="D328" s="64" t="str">
        <f>IF(E328&gt;0,E328,H328)</f>
        <v>Assessor III</v>
      </c>
      <c r="E328" s="224" t="s">
        <v>892</v>
      </c>
      <c r="F328" s="224"/>
      <c r="G328" s="224"/>
      <c r="H328" s="64">
        <f t="shared" si="5"/>
        <v>0</v>
      </c>
      <c r="I328" t="e">
        <f>VLOOKUP(B328,'ZONA SUL - 11'!E:E,1,0)</f>
        <v>#N/A</v>
      </c>
    </row>
    <row r="329" spans="1:9" x14ac:dyDescent="0.25">
      <c r="A329" s="220" t="s">
        <v>368</v>
      </c>
      <c r="B329" s="219">
        <v>8046425</v>
      </c>
      <c r="C329" s="230" t="s">
        <v>805</v>
      </c>
      <c r="D329" s="64" t="str">
        <f>IF(E329&gt;0,E329,H329)</f>
        <v>AICD-NII / EF</v>
      </c>
      <c r="E329" s="224"/>
      <c r="F329" s="224" t="s">
        <v>918</v>
      </c>
      <c r="G329" s="224" t="s">
        <v>944</v>
      </c>
      <c r="H329" s="64" t="str">
        <f t="shared" si="5"/>
        <v>AICD-NII / EF</v>
      </c>
      <c r="I329" t="e">
        <f>VLOOKUP(B329,'ZONA SUL - 11'!E:E,1,0)</f>
        <v>#N/A</v>
      </c>
    </row>
    <row r="330" spans="1:9" x14ac:dyDescent="0.25">
      <c r="A330" s="220" t="s">
        <v>621</v>
      </c>
      <c r="B330" s="219">
        <v>7958501</v>
      </c>
      <c r="C330" s="242" t="s">
        <v>852</v>
      </c>
      <c r="D330" s="64" t="str">
        <f>IF(E330&gt;0,E330,H330)</f>
        <v>Assessor II</v>
      </c>
      <c r="E330" s="224" t="s">
        <v>232</v>
      </c>
      <c r="F330" s="224" t="s">
        <v>926</v>
      </c>
      <c r="G330" s="224"/>
      <c r="H330" s="64" t="str">
        <f t="shared" si="5"/>
        <v>AAG-NI</v>
      </c>
      <c r="I330" t="e">
        <f>VLOOKUP(B330,'ZONA SUL - 11'!E:E,1,0)</f>
        <v>#N/A</v>
      </c>
    </row>
    <row r="331" spans="1:9" x14ac:dyDescent="0.25">
      <c r="A331" s="224" t="s">
        <v>622</v>
      </c>
      <c r="B331" s="223">
        <v>9284109</v>
      </c>
      <c r="C331" s="230" t="s">
        <v>871</v>
      </c>
      <c r="D331" s="64" t="str">
        <f>IF(E331&gt;0,E331,H331)</f>
        <v>Assessor II</v>
      </c>
      <c r="E331" s="246" t="s">
        <v>232</v>
      </c>
      <c r="F331" s="224"/>
      <c r="G331" s="224"/>
      <c r="H331" s="64">
        <f t="shared" si="5"/>
        <v>0</v>
      </c>
      <c r="I331" t="e">
        <f>VLOOKUP(B331,'ZONA SUL - 11'!E:E,1,0)</f>
        <v>#N/A</v>
      </c>
    </row>
    <row r="332" spans="1:9" x14ac:dyDescent="0.25">
      <c r="A332" s="220" t="s">
        <v>432</v>
      </c>
      <c r="B332" s="219">
        <v>7617313</v>
      </c>
      <c r="C332" s="224" t="s">
        <v>809</v>
      </c>
      <c r="D332" s="64" t="str">
        <f>IF(E332&gt;0,E332,H332)</f>
        <v>AAG-NII</v>
      </c>
      <c r="E332" s="224"/>
      <c r="F332" s="224" t="s">
        <v>925</v>
      </c>
      <c r="G332" s="224"/>
      <c r="H332" s="64" t="str">
        <f t="shared" si="5"/>
        <v>AAG-NII</v>
      </c>
      <c r="I332">
        <f>VLOOKUP(B332,'ZONA SUL - 11'!E:E,1,0)</f>
        <v>7617313</v>
      </c>
    </row>
    <row r="333" spans="1:9" x14ac:dyDescent="0.25">
      <c r="A333" s="220" t="s">
        <v>96</v>
      </c>
      <c r="B333" s="219">
        <v>5787360</v>
      </c>
      <c r="C333" s="230" t="s">
        <v>839</v>
      </c>
      <c r="D333" s="64" t="str">
        <f>IF(E333&gt;0,E333,H333)</f>
        <v>ANS - Médico NIV / Ort. e Traum.</v>
      </c>
      <c r="E333" s="224"/>
      <c r="F333" s="224" t="s">
        <v>928</v>
      </c>
      <c r="G333" s="224" t="s">
        <v>947</v>
      </c>
      <c r="H333" s="64" t="str">
        <f t="shared" si="5"/>
        <v>ANS - Médico NIV / Ort. e Traum.</v>
      </c>
      <c r="I333" t="e">
        <f>VLOOKUP(B333,'ZONA SUL - 11'!E:E,1,0)</f>
        <v>#N/A</v>
      </c>
    </row>
    <row r="334" spans="1:9" x14ac:dyDescent="0.25">
      <c r="A334" s="220" t="s">
        <v>96</v>
      </c>
      <c r="B334" s="219">
        <v>5787360</v>
      </c>
      <c r="C334" s="241" t="s">
        <v>873</v>
      </c>
      <c r="D334" s="64" t="str">
        <f>IF(E334&gt;0,E334,H334)</f>
        <v>ANS - Médico NIV / Ort. e Traum.</v>
      </c>
      <c r="E334" s="224"/>
      <c r="F334" s="224" t="s">
        <v>928</v>
      </c>
      <c r="G334" s="224" t="s">
        <v>947</v>
      </c>
      <c r="H334" s="64" t="str">
        <f t="shared" si="5"/>
        <v>ANS - Médico NIV / Ort. e Traum.</v>
      </c>
      <c r="I334" t="e">
        <f>VLOOKUP(B334,'ZONA SUL - 11'!E:E,1,0)</f>
        <v>#N/A</v>
      </c>
    </row>
    <row r="335" spans="1:9" x14ac:dyDescent="0.25">
      <c r="A335" s="222" t="s">
        <v>414</v>
      </c>
      <c r="B335" s="221">
        <v>8583200</v>
      </c>
      <c r="C335" s="230" t="s">
        <v>786</v>
      </c>
      <c r="D335" s="64" t="str">
        <f>IF(E335&gt;0,E335,H335)</f>
        <v>ASO-NII</v>
      </c>
      <c r="E335" s="245"/>
      <c r="F335" s="224" t="s">
        <v>923</v>
      </c>
      <c r="G335" s="224"/>
      <c r="H335" s="64" t="str">
        <f t="shared" si="5"/>
        <v>ASO-NII</v>
      </c>
      <c r="I335" t="e">
        <f>VLOOKUP(B335,'ZONA SUL - 11'!E:E,1,0)</f>
        <v>#N/A</v>
      </c>
    </row>
    <row r="336" spans="1:9" x14ac:dyDescent="0.25">
      <c r="A336" s="222" t="s">
        <v>424</v>
      </c>
      <c r="B336" s="221">
        <v>6590586</v>
      </c>
      <c r="C336" s="224" t="s">
        <v>878</v>
      </c>
      <c r="D336" s="64" t="str">
        <f>IF(E336&gt;0,E336,H336)</f>
        <v>ASO-NII</v>
      </c>
      <c r="E336" s="245"/>
      <c r="F336" s="224" t="s">
        <v>923</v>
      </c>
      <c r="G336" s="224"/>
      <c r="H336" s="64" t="str">
        <f t="shared" si="5"/>
        <v>ASO-NII</v>
      </c>
      <c r="I336" t="e">
        <f>VLOOKUP(B336,'ZONA SUL - 11'!E:E,1,0)</f>
        <v>#N/A</v>
      </c>
    </row>
    <row r="337" spans="1:9" x14ac:dyDescent="0.25">
      <c r="A337" s="220" t="s">
        <v>100</v>
      </c>
      <c r="B337" s="219">
        <v>6302963</v>
      </c>
      <c r="C337" s="230" t="s">
        <v>784</v>
      </c>
      <c r="D337" s="64" t="str">
        <f>IF(E337&gt;0,E337,H337)</f>
        <v>ASO-NIII</v>
      </c>
      <c r="E337" s="224"/>
      <c r="F337" s="224" t="s">
        <v>922</v>
      </c>
      <c r="G337" s="224"/>
      <c r="H337" s="64" t="str">
        <f t="shared" si="5"/>
        <v>ASO-NIII</v>
      </c>
      <c r="I337" t="e">
        <f>VLOOKUP(B337,'ZONA SUL - 11'!E:E,1,0)</f>
        <v>#N/A</v>
      </c>
    </row>
    <row r="338" spans="1:9" x14ac:dyDescent="0.25">
      <c r="A338" s="220" t="s">
        <v>177</v>
      </c>
      <c r="B338" s="219">
        <v>5178495</v>
      </c>
      <c r="C338" s="230" t="s">
        <v>846</v>
      </c>
      <c r="D338" s="64" t="str">
        <f>IF(E338&gt;0,E338,H338)</f>
        <v>ASO</v>
      </c>
      <c r="E338" s="224"/>
      <c r="F338" s="224" t="s">
        <v>938</v>
      </c>
      <c r="G338" s="224"/>
      <c r="H338" s="64" t="str">
        <f t="shared" si="5"/>
        <v>ASO</v>
      </c>
      <c r="I338" t="e">
        <f>VLOOKUP(B338,'ZONA SUL - 11'!E:E,1,0)</f>
        <v>#N/A</v>
      </c>
    </row>
    <row r="339" spans="1:9" x14ac:dyDescent="0.25">
      <c r="A339" s="220" t="s">
        <v>623</v>
      </c>
      <c r="B339" s="219">
        <v>5849802</v>
      </c>
      <c r="C339" s="230" t="s">
        <v>792</v>
      </c>
      <c r="D339" s="64" t="str">
        <f>IF(E339&gt;0,E339,H339)</f>
        <v>Assessor I</v>
      </c>
      <c r="E339" s="224" t="s">
        <v>183</v>
      </c>
      <c r="F339" s="224" t="s">
        <v>925</v>
      </c>
      <c r="G339" s="224"/>
      <c r="H339" s="64" t="str">
        <f t="shared" si="5"/>
        <v>AAG-NII</v>
      </c>
      <c r="I339" t="e">
        <f>VLOOKUP(B339,'ZONA SUL - 11'!E:E,1,0)</f>
        <v>#N/A</v>
      </c>
    </row>
    <row r="340" spans="1:9" x14ac:dyDescent="0.25">
      <c r="A340" s="220" t="s">
        <v>624</v>
      </c>
      <c r="B340" s="219">
        <v>9444998</v>
      </c>
      <c r="C340" s="240" t="s">
        <v>879</v>
      </c>
      <c r="D340" s="64" t="str">
        <f>IF(E340&gt;0,E340,H340)</f>
        <v>Assessor IV</v>
      </c>
      <c r="E340" s="224" t="s">
        <v>895</v>
      </c>
      <c r="F340" s="224"/>
      <c r="G340" s="224"/>
      <c r="H340" s="64">
        <f t="shared" si="5"/>
        <v>0</v>
      </c>
      <c r="I340" t="e">
        <f>VLOOKUP(B340,'ZONA SUL - 11'!E:E,1,0)</f>
        <v>#N/A</v>
      </c>
    </row>
    <row r="341" spans="1:9" x14ac:dyDescent="0.25">
      <c r="A341" s="220" t="s">
        <v>625</v>
      </c>
      <c r="B341" s="219">
        <v>8860041</v>
      </c>
      <c r="C341" s="230" t="s">
        <v>871</v>
      </c>
      <c r="D341" s="64" t="str">
        <f>IF(E341&gt;0,E341,H341)</f>
        <v>Diretor I</v>
      </c>
      <c r="E341" s="224" t="s">
        <v>889</v>
      </c>
      <c r="F341" s="224"/>
      <c r="G341" s="224"/>
      <c r="H341" s="64">
        <f t="shared" si="5"/>
        <v>0</v>
      </c>
      <c r="I341" t="e">
        <f>VLOOKUP(B341,'ZONA SUL - 11'!E:E,1,0)</f>
        <v>#N/A</v>
      </c>
    </row>
    <row r="342" spans="1:9" x14ac:dyDescent="0.25">
      <c r="A342" s="220" t="s">
        <v>626</v>
      </c>
      <c r="B342" s="219">
        <v>7363885</v>
      </c>
      <c r="C342" s="230" t="s">
        <v>801</v>
      </c>
      <c r="D342" s="64" t="str">
        <f>IF(E342&gt;0,E342,H342)</f>
        <v>Assessor II</v>
      </c>
      <c r="E342" s="224" t="s">
        <v>232</v>
      </c>
      <c r="F342" s="224" t="s">
        <v>918</v>
      </c>
      <c r="G342" s="224" t="s">
        <v>944</v>
      </c>
      <c r="H342" s="64" t="str">
        <f t="shared" si="5"/>
        <v>AICD-NII / EF</v>
      </c>
      <c r="I342" t="e">
        <f>VLOOKUP(B342,'ZONA SUL - 11'!E:E,1,0)</f>
        <v>#N/A</v>
      </c>
    </row>
    <row r="343" spans="1:9" x14ac:dyDescent="0.25">
      <c r="A343" s="220" t="s">
        <v>305</v>
      </c>
      <c r="B343" s="219">
        <v>7363729</v>
      </c>
      <c r="C343" s="230" t="s">
        <v>842</v>
      </c>
      <c r="D343" s="64" t="str">
        <f>IF(E343&gt;0,E343,H343)</f>
        <v>AICD-NII / EF</v>
      </c>
      <c r="E343" s="224"/>
      <c r="F343" s="224" t="s">
        <v>918</v>
      </c>
      <c r="G343" s="224" t="s">
        <v>944</v>
      </c>
      <c r="H343" s="64" t="str">
        <f t="shared" si="5"/>
        <v>AICD-NII / EF</v>
      </c>
      <c r="I343" t="e">
        <f>VLOOKUP(B343,'ZONA SUL - 11'!E:E,1,0)</f>
        <v>#N/A</v>
      </c>
    </row>
    <row r="344" spans="1:9" x14ac:dyDescent="0.25">
      <c r="A344" s="220" t="s">
        <v>458</v>
      </c>
      <c r="B344" s="219">
        <v>9281801</v>
      </c>
      <c r="C344" s="230" t="s">
        <v>827</v>
      </c>
      <c r="D344" s="64" t="str">
        <f>IF(E344&gt;0,E344,H344)</f>
        <v>AAG-NI</v>
      </c>
      <c r="E344" s="224"/>
      <c r="F344" s="224" t="s">
        <v>926</v>
      </c>
      <c r="G344" s="224"/>
      <c r="H344" s="64" t="str">
        <f t="shared" si="5"/>
        <v>AAG-NI</v>
      </c>
      <c r="I344" t="e">
        <f>VLOOKUP(B344,'ZONA SUL - 11'!E:E,1,0)</f>
        <v>#N/A</v>
      </c>
    </row>
    <row r="345" spans="1:9" x14ac:dyDescent="0.25">
      <c r="A345" s="220" t="s">
        <v>627</v>
      </c>
      <c r="B345" s="219">
        <v>9207040</v>
      </c>
      <c r="C345" s="230" t="s">
        <v>814</v>
      </c>
      <c r="D345" s="64" t="str">
        <f>IF(E345&gt;0,E345,H345)</f>
        <v>Assessor II</v>
      </c>
      <c r="E345" s="224" t="s">
        <v>232</v>
      </c>
      <c r="F345" s="224"/>
      <c r="G345" s="224"/>
      <c r="H345" s="64">
        <f t="shared" si="5"/>
        <v>0</v>
      </c>
      <c r="I345" t="e">
        <f>VLOOKUP(B345,'ZONA SUL - 11'!E:E,1,0)</f>
        <v>#N/A</v>
      </c>
    </row>
    <row r="346" spans="1:9" x14ac:dyDescent="0.25">
      <c r="A346" s="220" t="s">
        <v>628</v>
      </c>
      <c r="B346" s="219">
        <v>7312857</v>
      </c>
      <c r="C346" s="230" t="s">
        <v>817</v>
      </c>
      <c r="D346" s="64" t="str">
        <f>IF(E346&gt;0,E346,H346)</f>
        <v>Assessor I</v>
      </c>
      <c r="E346" s="224" t="s">
        <v>183</v>
      </c>
      <c r="F346" s="224"/>
      <c r="G346" s="224"/>
      <c r="H346" s="64">
        <f t="shared" si="5"/>
        <v>0</v>
      </c>
      <c r="I346" t="e">
        <f>VLOOKUP(B346,'ZONA SUL - 11'!E:E,1,0)</f>
        <v>#N/A</v>
      </c>
    </row>
    <row r="347" spans="1:9" x14ac:dyDescent="0.25">
      <c r="A347" s="220" t="s">
        <v>304</v>
      </c>
      <c r="B347" s="219">
        <v>9150757</v>
      </c>
      <c r="C347" s="230" t="s">
        <v>802</v>
      </c>
      <c r="D347" s="64" t="str">
        <f>IF(E347&gt;0,E347,H347)</f>
        <v>Gest. Equip. Púb.</v>
      </c>
      <c r="E347" s="224" t="s">
        <v>952</v>
      </c>
      <c r="F347" s="224"/>
      <c r="G347" s="224"/>
      <c r="H347" s="64">
        <f t="shared" si="5"/>
        <v>0</v>
      </c>
      <c r="I347" t="e">
        <f>VLOOKUP(B347,'ZONA SUL - 11'!E:E,1,0)</f>
        <v>#N/A</v>
      </c>
    </row>
    <row r="348" spans="1:9" x14ac:dyDescent="0.25">
      <c r="A348" s="220" t="s">
        <v>178</v>
      </c>
      <c r="B348" s="219">
        <v>3068650</v>
      </c>
      <c r="C348" s="230" t="s">
        <v>831</v>
      </c>
      <c r="D348" s="64" t="str">
        <f>IF(E348&gt;0,E348,H348)</f>
        <v>ASO-NIII</v>
      </c>
      <c r="E348" s="224"/>
      <c r="F348" s="224" t="s">
        <v>922</v>
      </c>
      <c r="G348" s="224"/>
      <c r="H348" s="64" t="str">
        <f t="shared" si="5"/>
        <v>ASO-NIII</v>
      </c>
      <c r="I348" t="e">
        <f>VLOOKUP(B348,'ZONA SUL - 11'!E:E,1,0)</f>
        <v>#N/A</v>
      </c>
    </row>
    <row r="349" spans="1:9" x14ac:dyDescent="0.25">
      <c r="A349" s="220" t="s">
        <v>629</v>
      </c>
      <c r="B349" s="219">
        <v>9306277</v>
      </c>
      <c r="C349" s="230" t="s">
        <v>816</v>
      </c>
      <c r="D349" s="64" t="str">
        <f>IF(E349&gt;0,E349,H349)</f>
        <v>Assessor IV</v>
      </c>
      <c r="E349" s="224" t="s">
        <v>895</v>
      </c>
      <c r="F349" s="224"/>
      <c r="G349" s="224"/>
      <c r="H349" s="64">
        <f t="shared" si="5"/>
        <v>0</v>
      </c>
      <c r="I349" t="e">
        <f>VLOOKUP(B349,'ZONA SUL - 11'!E:E,1,0)</f>
        <v>#N/A</v>
      </c>
    </row>
    <row r="350" spans="1:9" x14ac:dyDescent="0.25">
      <c r="A350" s="220" t="s">
        <v>630</v>
      </c>
      <c r="B350" s="219">
        <v>7436378</v>
      </c>
      <c r="C350" s="238" t="s">
        <v>835</v>
      </c>
      <c r="D350" s="64" t="str">
        <f>IF(E350&gt;0,E350,H350)</f>
        <v>AICD-NII / EF</v>
      </c>
      <c r="E350" s="224"/>
      <c r="F350" s="224" t="s">
        <v>918</v>
      </c>
      <c r="G350" s="224" t="s">
        <v>944</v>
      </c>
      <c r="H350" s="64" t="str">
        <f t="shared" si="5"/>
        <v>AICD-NII / EF</v>
      </c>
      <c r="I350" t="e">
        <f>VLOOKUP(B350,'ZONA SUL - 11'!E:E,1,0)</f>
        <v>#N/A</v>
      </c>
    </row>
    <row r="351" spans="1:9" x14ac:dyDescent="0.25">
      <c r="A351" s="220" t="s">
        <v>631</v>
      </c>
      <c r="B351" s="219">
        <v>9435972</v>
      </c>
      <c r="C351" s="230" t="s">
        <v>801</v>
      </c>
      <c r="D351" s="64" t="str">
        <f>IF(E351&gt;0,E351,H351)</f>
        <v>Resid. em Gest. Púb.</v>
      </c>
      <c r="E351" s="224"/>
      <c r="F351" s="224" t="s">
        <v>940</v>
      </c>
      <c r="G351" s="224"/>
      <c r="H351" s="64" t="str">
        <f t="shared" si="5"/>
        <v>Resid. em Gest. Púb.</v>
      </c>
      <c r="I351" t="e">
        <f>VLOOKUP(B351,'ZONA SUL - 11'!E:E,1,0)</f>
        <v>#N/A</v>
      </c>
    </row>
    <row r="352" spans="1:9" x14ac:dyDescent="0.25">
      <c r="A352" s="220" t="s">
        <v>632</v>
      </c>
      <c r="B352" s="219">
        <v>9411836</v>
      </c>
      <c r="C352" s="230" t="s">
        <v>816</v>
      </c>
      <c r="D352" s="64" t="str">
        <f>IF(E352&gt;0,E352,H352)</f>
        <v>APPGG-NI</v>
      </c>
      <c r="E352" s="224"/>
      <c r="F352" s="224" t="s">
        <v>935</v>
      </c>
      <c r="G352" s="224"/>
      <c r="H352" s="64" t="str">
        <f t="shared" si="5"/>
        <v>APPGG-NI</v>
      </c>
      <c r="I352" t="e">
        <f>VLOOKUP(B352,'ZONA SUL - 11'!E:E,1,0)</f>
        <v>#N/A</v>
      </c>
    </row>
    <row r="353" spans="1:9" x14ac:dyDescent="0.25">
      <c r="A353" s="220" t="s">
        <v>633</v>
      </c>
      <c r="B353" s="219">
        <v>6335411</v>
      </c>
      <c r="C353" s="230" t="s">
        <v>833</v>
      </c>
      <c r="D353" s="64" t="str">
        <f>IF(E353&gt;0,E353,H353)</f>
        <v>Assessor I</v>
      </c>
      <c r="E353" s="224" t="s">
        <v>183</v>
      </c>
      <c r="F353" s="224" t="s">
        <v>925</v>
      </c>
      <c r="G353" s="224"/>
      <c r="H353" s="64" t="str">
        <f t="shared" si="5"/>
        <v>AAG-NII</v>
      </c>
      <c r="I353" t="e">
        <f>VLOOKUP(B353,'ZONA SUL - 11'!E:E,1,0)</f>
        <v>#N/A</v>
      </c>
    </row>
    <row r="354" spans="1:9" x14ac:dyDescent="0.25">
      <c r="A354" s="220" t="s">
        <v>216</v>
      </c>
      <c r="B354" s="219">
        <v>7571101</v>
      </c>
      <c r="C354" s="230" t="s">
        <v>788</v>
      </c>
      <c r="D354" s="64" t="str">
        <f>IF(E354&gt;0,E354,H354)</f>
        <v>AICD-NII / EF</v>
      </c>
      <c r="E354" s="224"/>
      <c r="F354" s="224" t="s">
        <v>918</v>
      </c>
      <c r="G354" s="224" t="s">
        <v>944</v>
      </c>
      <c r="H354" s="64" t="str">
        <f t="shared" si="5"/>
        <v>AICD-NII / EF</v>
      </c>
      <c r="I354" t="e">
        <f>VLOOKUP(B354,'ZONA SUL - 11'!E:E,1,0)</f>
        <v>#N/A</v>
      </c>
    </row>
    <row r="355" spans="1:9" x14ac:dyDescent="0.25">
      <c r="A355" s="220" t="s">
        <v>634</v>
      </c>
      <c r="B355" s="219">
        <v>8587817</v>
      </c>
      <c r="C355" s="230" t="s">
        <v>834</v>
      </c>
      <c r="D355" s="64" t="str">
        <f>IF(E355&gt;0,E355,H355)</f>
        <v>Diretor I</v>
      </c>
      <c r="E355" s="224" t="s">
        <v>889</v>
      </c>
      <c r="F355" s="224"/>
      <c r="G355" s="224"/>
      <c r="H355" s="64">
        <f t="shared" si="5"/>
        <v>0</v>
      </c>
      <c r="I355" t="e">
        <f>VLOOKUP(B355,'ZONA SUL - 11'!E:E,1,0)</f>
        <v>#N/A</v>
      </c>
    </row>
    <row r="356" spans="1:9" x14ac:dyDescent="0.25">
      <c r="A356" s="220" t="s">
        <v>282</v>
      </c>
      <c r="B356" s="219">
        <v>8956367</v>
      </c>
      <c r="C356" s="230" t="s">
        <v>805</v>
      </c>
      <c r="D356" s="64" t="str">
        <f>IF(E356&gt;0,E356,H356)</f>
        <v>Gest. Equip. Púb.</v>
      </c>
      <c r="E356" s="224" t="s">
        <v>952</v>
      </c>
      <c r="F356" s="224"/>
      <c r="G356" s="224"/>
      <c r="H356" s="64">
        <f t="shared" si="5"/>
        <v>0</v>
      </c>
      <c r="I356" t="e">
        <f>VLOOKUP(B356,'ZONA SUL - 11'!E:E,1,0)</f>
        <v>#N/A</v>
      </c>
    </row>
    <row r="357" spans="1:9" x14ac:dyDescent="0.25">
      <c r="A357" s="220" t="s">
        <v>635</v>
      </c>
      <c r="B357" s="219">
        <v>9477993</v>
      </c>
      <c r="C357" s="230" t="s">
        <v>816</v>
      </c>
      <c r="D357" s="64" t="str">
        <f>IF(E357&gt;0,E357,H357)</f>
        <v>Assessor III</v>
      </c>
      <c r="E357" s="224" t="s">
        <v>892</v>
      </c>
      <c r="F357" s="224"/>
      <c r="G357" s="224"/>
      <c r="H357" s="64">
        <f t="shared" si="5"/>
        <v>0</v>
      </c>
      <c r="I357" t="e">
        <f>VLOOKUP(B357,'ZONA SUL - 11'!E:E,1,0)</f>
        <v>#N/A</v>
      </c>
    </row>
    <row r="358" spans="1:9" x14ac:dyDescent="0.25">
      <c r="A358" s="220" t="s">
        <v>636</v>
      </c>
      <c r="B358" s="219">
        <v>5224098</v>
      </c>
      <c r="C358" s="230" t="s">
        <v>817</v>
      </c>
      <c r="D358" s="64" t="str">
        <f>IF(E358&gt;0,E358,H358)</f>
        <v>ANS NIV / Psicologia</v>
      </c>
      <c r="E358" s="224"/>
      <c r="F358" s="224" t="s">
        <v>929</v>
      </c>
      <c r="G358" s="224" t="s">
        <v>913</v>
      </c>
      <c r="H358" s="64" t="str">
        <f t="shared" si="5"/>
        <v>ANS NIV / Psicologia</v>
      </c>
      <c r="I358" t="e">
        <f>VLOOKUP(B358,'ZONA SUL - 11'!E:E,1,0)</f>
        <v>#N/A</v>
      </c>
    </row>
    <row r="359" spans="1:9" x14ac:dyDescent="0.25">
      <c r="A359" s="220" t="s">
        <v>179</v>
      </c>
      <c r="B359" s="219">
        <v>7265140</v>
      </c>
      <c r="C359" s="230" t="s">
        <v>826</v>
      </c>
      <c r="D359" s="64" t="str">
        <f>IF(E359&gt;0,E359,H359)</f>
        <v>AAG-NI</v>
      </c>
      <c r="E359" s="224"/>
      <c r="F359" s="224" t="s">
        <v>926</v>
      </c>
      <c r="G359" s="224"/>
      <c r="H359" s="64" t="str">
        <f t="shared" si="5"/>
        <v>AAG-NI</v>
      </c>
      <c r="I359" t="e">
        <f>VLOOKUP(B359,'ZONA SUL - 11'!E:E,1,0)</f>
        <v>#N/A</v>
      </c>
    </row>
    <row r="360" spans="1:9" x14ac:dyDescent="0.25">
      <c r="A360" s="220" t="s">
        <v>637</v>
      </c>
      <c r="B360" s="219">
        <v>8358869</v>
      </c>
      <c r="C360" s="230" t="s">
        <v>801</v>
      </c>
      <c r="D360" s="64" t="str">
        <f>IF(E360&gt;0,E360,H360)</f>
        <v>Diretor I</v>
      </c>
      <c r="E360" s="224" t="s">
        <v>889</v>
      </c>
      <c r="F360" s="224" t="s">
        <v>935</v>
      </c>
      <c r="G360" s="224"/>
      <c r="H360" s="64" t="str">
        <f t="shared" si="5"/>
        <v>APPGG-NI</v>
      </c>
      <c r="I360" t="e">
        <f>VLOOKUP(B360,'ZONA SUL - 11'!E:E,1,0)</f>
        <v>#N/A</v>
      </c>
    </row>
    <row r="361" spans="1:9" x14ac:dyDescent="0.25">
      <c r="A361" s="220" t="s">
        <v>638</v>
      </c>
      <c r="B361" s="219">
        <v>9179224</v>
      </c>
      <c r="C361" s="230" t="s">
        <v>814</v>
      </c>
      <c r="D361" s="64" t="str">
        <f>IF(E361&gt;0,E361,H361)</f>
        <v>AAG-NI</v>
      </c>
      <c r="E361" s="224"/>
      <c r="F361" s="224" t="s">
        <v>926</v>
      </c>
      <c r="G361" s="224"/>
      <c r="H361" s="64" t="str">
        <f t="shared" si="5"/>
        <v>AAG-NI</v>
      </c>
      <c r="I361" t="e">
        <f>VLOOKUP(B361,'ZONA SUL - 11'!E:E,1,0)</f>
        <v>#N/A</v>
      </c>
    </row>
    <row r="362" spans="1:9" x14ac:dyDescent="0.25">
      <c r="A362" s="220" t="s">
        <v>639</v>
      </c>
      <c r="B362" s="219">
        <v>8066507</v>
      </c>
      <c r="C362" s="230" t="s">
        <v>817</v>
      </c>
      <c r="D362" s="64" t="str">
        <f>IF(E362&gt;0,E362,H362)</f>
        <v>Assessor II</v>
      </c>
      <c r="E362" s="224" t="s">
        <v>232</v>
      </c>
      <c r="F362" s="224" t="s">
        <v>926</v>
      </c>
      <c r="G362" s="224"/>
      <c r="H362" s="64" t="str">
        <f t="shared" si="5"/>
        <v>AAG-NI</v>
      </c>
      <c r="I362" t="e">
        <f>VLOOKUP(B362,'ZONA SUL - 11'!E:E,1,0)</f>
        <v>#N/A</v>
      </c>
    </row>
    <row r="363" spans="1:9" x14ac:dyDescent="0.25">
      <c r="A363" s="220" t="s">
        <v>640</v>
      </c>
      <c r="B363" s="219">
        <v>6489729</v>
      </c>
      <c r="C363" s="242" t="s">
        <v>852</v>
      </c>
      <c r="D363" s="64" t="str">
        <f>IF(E363&gt;0,E363,H363)</f>
        <v>ASO-NIII</v>
      </c>
      <c r="E363" s="224"/>
      <c r="F363" s="224" t="s">
        <v>922</v>
      </c>
      <c r="G363" s="224"/>
      <c r="H363" s="64" t="str">
        <f t="shared" si="5"/>
        <v>ASO-NIII</v>
      </c>
      <c r="I363" t="e">
        <f>VLOOKUP(B363,'ZONA SUL - 11'!E:E,1,0)</f>
        <v>#N/A</v>
      </c>
    </row>
    <row r="364" spans="1:9" x14ac:dyDescent="0.25">
      <c r="A364" s="220" t="s">
        <v>641</v>
      </c>
      <c r="B364" s="234">
        <v>9150285</v>
      </c>
      <c r="C364" s="241" t="s">
        <v>812</v>
      </c>
      <c r="D364" s="64" t="str">
        <f>IF(E364&gt;0,E364,H364)</f>
        <v>Assessor II</v>
      </c>
      <c r="E364" s="224" t="s">
        <v>232</v>
      </c>
      <c r="F364" s="224"/>
      <c r="G364" s="224"/>
      <c r="H364" s="64">
        <f t="shared" si="5"/>
        <v>0</v>
      </c>
      <c r="I364" t="e">
        <f>VLOOKUP(B364,'ZONA SUL - 11'!E:E,1,0)</f>
        <v>#N/A</v>
      </c>
    </row>
    <row r="365" spans="1:9" x14ac:dyDescent="0.25">
      <c r="A365" s="220" t="s">
        <v>227</v>
      </c>
      <c r="B365" s="219">
        <v>7569521</v>
      </c>
      <c r="C365" s="230" t="s">
        <v>869</v>
      </c>
      <c r="D365" s="64" t="str">
        <f>IF(E365&gt;0,E365,H365)</f>
        <v>AICD-NII / EF</v>
      </c>
      <c r="E365" s="224"/>
      <c r="F365" s="224" t="s">
        <v>918</v>
      </c>
      <c r="G365" s="224" t="s">
        <v>944</v>
      </c>
      <c r="H365" s="64" t="str">
        <f t="shared" si="5"/>
        <v>AICD-NII / EF</v>
      </c>
      <c r="I365" t="e">
        <f>VLOOKUP(B365,'ZONA SUL - 11'!E:E,1,0)</f>
        <v>#N/A</v>
      </c>
    </row>
    <row r="366" spans="1:9" x14ac:dyDescent="0.25">
      <c r="A366" s="220" t="s">
        <v>389</v>
      </c>
      <c r="B366" s="219">
        <v>7558830</v>
      </c>
      <c r="C366" s="230" t="s">
        <v>787</v>
      </c>
      <c r="D366" s="64" t="str">
        <f>IF(E366&gt;0,E366,H366)</f>
        <v>AICD-NII / EF</v>
      </c>
      <c r="E366" s="224"/>
      <c r="F366" s="224" t="s">
        <v>918</v>
      </c>
      <c r="G366" s="224" t="s">
        <v>944</v>
      </c>
      <c r="H366" s="64" t="str">
        <f t="shared" si="5"/>
        <v>AICD-NII / EF</v>
      </c>
      <c r="I366">
        <f>VLOOKUP(B366,'ZONA SUL - 11'!E:E,1,0)</f>
        <v>7558830</v>
      </c>
    </row>
    <row r="367" spans="1:9" x14ac:dyDescent="0.25">
      <c r="A367" s="220" t="s">
        <v>642</v>
      </c>
      <c r="B367" s="219">
        <v>9154639</v>
      </c>
      <c r="C367" s="230" t="s">
        <v>838</v>
      </c>
      <c r="D367" s="64" t="str">
        <f>IF(E367&gt;0,E367,H367)</f>
        <v>AAG-NI</v>
      </c>
      <c r="E367" s="224"/>
      <c r="F367" s="224" t="s">
        <v>926</v>
      </c>
      <c r="G367" s="224"/>
      <c r="H367" s="64" t="str">
        <f t="shared" si="5"/>
        <v>AAG-NI</v>
      </c>
      <c r="I367" t="e">
        <f>VLOOKUP(B367,'ZONA SUL - 11'!E:E,1,0)</f>
        <v>#N/A</v>
      </c>
    </row>
    <row r="368" spans="1:9" x14ac:dyDescent="0.25">
      <c r="A368" s="220" t="s">
        <v>643</v>
      </c>
      <c r="B368" s="219">
        <v>7569483</v>
      </c>
      <c r="C368" s="238" t="s">
        <v>835</v>
      </c>
      <c r="D368" s="64" t="str">
        <f>IF(E368&gt;0,E368,H368)</f>
        <v>Assessor II</v>
      </c>
      <c r="E368" s="224" t="s">
        <v>232</v>
      </c>
      <c r="F368" s="224" t="s">
        <v>918</v>
      </c>
      <c r="G368" s="224" t="s">
        <v>944</v>
      </c>
      <c r="H368" s="64" t="str">
        <f t="shared" si="5"/>
        <v>AICD-NII / EF</v>
      </c>
      <c r="I368" t="e">
        <f>VLOOKUP(B368,'ZONA SUL - 11'!E:E,1,0)</f>
        <v>#N/A</v>
      </c>
    </row>
    <row r="369" spans="1:9" x14ac:dyDescent="0.25">
      <c r="A369" s="220" t="s">
        <v>373</v>
      </c>
      <c r="B369" s="219">
        <v>5124166</v>
      </c>
      <c r="C369" s="230" t="s">
        <v>822</v>
      </c>
      <c r="D369" s="64" t="str">
        <f>IF(E369&gt;0,E369,H369)</f>
        <v>ANS - Médico NIV / Gineco.e Obstetricia</v>
      </c>
      <c r="E369" s="224"/>
      <c r="F369" s="224" t="s">
        <v>928</v>
      </c>
      <c r="G369" s="224" t="s">
        <v>948</v>
      </c>
      <c r="H369" s="64" t="str">
        <f t="shared" si="5"/>
        <v>ANS - Médico NIV / Gineco.e Obstetricia</v>
      </c>
      <c r="I369" t="e">
        <f>VLOOKUP(B369,'ZONA SUL - 11'!E:E,1,0)</f>
        <v>#N/A</v>
      </c>
    </row>
    <row r="370" spans="1:9" x14ac:dyDescent="0.25">
      <c r="A370" s="220" t="s">
        <v>644</v>
      </c>
      <c r="B370" s="219">
        <v>9477845</v>
      </c>
      <c r="C370" s="230" t="s">
        <v>817</v>
      </c>
      <c r="D370" s="64" t="str">
        <f>IF(E370&gt;0,E370,H370)</f>
        <v>Assessor II</v>
      </c>
      <c r="E370" s="224" t="s">
        <v>232</v>
      </c>
      <c r="F370" s="224"/>
      <c r="G370" s="224"/>
      <c r="H370" s="64">
        <f t="shared" si="5"/>
        <v>0</v>
      </c>
      <c r="I370" t="e">
        <f>VLOOKUP(B370,'ZONA SUL - 11'!E:E,1,0)</f>
        <v>#N/A</v>
      </c>
    </row>
    <row r="371" spans="1:9" x14ac:dyDescent="0.25">
      <c r="A371" s="220" t="s">
        <v>645</v>
      </c>
      <c r="B371" s="219">
        <v>7947909</v>
      </c>
      <c r="C371" s="230" t="s">
        <v>823</v>
      </c>
      <c r="D371" s="64" t="str">
        <f>IF(E371&gt;0,E371,H371)</f>
        <v>AAG-NI</v>
      </c>
      <c r="E371" s="224"/>
      <c r="F371" s="224" t="s">
        <v>926</v>
      </c>
      <c r="G371" s="224"/>
      <c r="H371" s="64" t="str">
        <f t="shared" si="5"/>
        <v>AAG-NI</v>
      </c>
      <c r="I371" t="e">
        <f>VLOOKUP(B371,'ZONA SUL - 11'!E:E,1,0)</f>
        <v>#N/A</v>
      </c>
    </row>
    <row r="372" spans="1:9" x14ac:dyDescent="0.25">
      <c r="A372" s="222" t="s">
        <v>407</v>
      </c>
      <c r="B372" s="221">
        <v>8069743</v>
      </c>
      <c r="C372" s="224" t="s">
        <v>875</v>
      </c>
      <c r="D372" s="64" t="str">
        <f>IF(E372&gt;0,E372,H372)</f>
        <v>Ag. Ap.-NI</v>
      </c>
      <c r="E372" s="245"/>
      <c r="F372" s="224" t="s">
        <v>957</v>
      </c>
      <c r="G372" s="224"/>
      <c r="H372" s="64" t="str">
        <f t="shared" si="5"/>
        <v>Ag. Ap.-NI</v>
      </c>
      <c r="I372" t="e">
        <f>VLOOKUP(B372,'ZONA SUL - 11'!E:E,1,0)</f>
        <v>#N/A</v>
      </c>
    </row>
    <row r="373" spans="1:9" x14ac:dyDescent="0.25">
      <c r="A373" s="220" t="s">
        <v>111</v>
      </c>
      <c r="B373" s="219">
        <v>5542359</v>
      </c>
      <c r="C373" s="230" t="s">
        <v>788</v>
      </c>
      <c r="D373" s="64" t="str">
        <f>IF(E373&gt;0,E373,H373)</f>
        <v>ASO-NII</v>
      </c>
      <c r="E373" s="224"/>
      <c r="F373" s="224" t="s">
        <v>923</v>
      </c>
      <c r="G373" s="224"/>
      <c r="H373" s="64" t="str">
        <f t="shared" si="5"/>
        <v>ASO-NII</v>
      </c>
      <c r="I373" t="e">
        <f>VLOOKUP(B373,'ZONA SUL - 11'!E:E,1,0)</f>
        <v>#N/A</v>
      </c>
    </row>
    <row r="374" spans="1:9" x14ac:dyDescent="0.25">
      <c r="A374" s="220" t="s">
        <v>344</v>
      </c>
      <c r="B374" s="219">
        <v>6458335</v>
      </c>
      <c r="C374" s="230" t="s">
        <v>874</v>
      </c>
      <c r="D374" s="64" t="str">
        <f>IF(E374&gt;0,E374,H374)</f>
        <v>ASO-NII</v>
      </c>
      <c r="E374" s="224"/>
      <c r="F374" s="224" t="s">
        <v>923</v>
      </c>
      <c r="G374" s="224"/>
      <c r="H374" s="64" t="str">
        <f t="shared" si="5"/>
        <v>ASO-NII</v>
      </c>
      <c r="I374" t="e">
        <f>VLOOKUP(B374,'ZONA SUL - 11'!E:E,1,0)</f>
        <v>#N/A</v>
      </c>
    </row>
    <row r="375" spans="1:9" x14ac:dyDescent="0.25">
      <c r="A375" s="220" t="s">
        <v>255</v>
      </c>
      <c r="B375" s="219">
        <v>8898049</v>
      </c>
      <c r="C375" s="230" t="s">
        <v>853</v>
      </c>
      <c r="D375" s="64" t="str">
        <f>IF(E375&gt;0,E375,H375)</f>
        <v>Gest. Equip. Púb.</v>
      </c>
      <c r="E375" s="224" t="s">
        <v>952</v>
      </c>
      <c r="F375" s="224"/>
      <c r="G375" s="224"/>
      <c r="H375" s="64">
        <f t="shared" si="5"/>
        <v>0</v>
      </c>
      <c r="I375" t="e">
        <f>VLOOKUP(B375,'ZONA SUL - 11'!E:E,1,0)</f>
        <v>#N/A</v>
      </c>
    </row>
    <row r="376" spans="1:9" x14ac:dyDescent="0.25">
      <c r="A376" s="220" t="s">
        <v>180</v>
      </c>
      <c r="B376" s="219">
        <v>7704151</v>
      </c>
      <c r="C376" s="230" t="s">
        <v>787</v>
      </c>
      <c r="D376" s="64" t="str">
        <f>IF(E376&gt;0,E376,H376)</f>
        <v>AICD-NII / EF</v>
      </c>
      <c r="E376" s="224"/>
      <c r="F376" s="224" t="s">
        <v>918</v>
      </c>
      <c r="G376" s="224" t="s">
        <v>944</v>
      </c>
      <c r="H376" s="64" t="str">
        <f t="shared" si="5"/>
        <v>AICD-NII / EF</v>
      </c>
      <c r="I376">
        <f>VLOOKUP(B376,'ZONA SUL - 11'!E:E,1,0)</f>
        <v>7704151</v>
      </c>
    </row>
    <row r="377" spans="1:9" x14ac:dyDescent="0.25">
      <c r="A377" s="220" t="s">
        <v>89</v>
      </c>
      <c r="B377" s="219">
        <v>7577745</v>
      </c>
      <c r="C377" s="230" t="s">
        <v>827</v>
      </c>
      <c r="D377" s="64" t="str">
        <f>IF(E377&gt;0,E377,H377)</f>
        <v>AICD-NII / EF</v>
      </c>
      <c r="E377" s="224"/>
      <c r="F377" s="224" t="s">
        <v>918</v>
      </c>
      <c r="G377" s="224" t="s">
        <v>944</v>
      </c>
      <c r="H377" s="64" t="str">
        <f t="shared" si="5"/>
        <v>AICD-NII / EF</v>
      </c>
      <c r="I377" t="e">
        <f>VLOOKUP(B377,'ZONA SUL - 11'!E:E,1,0)</f>
        <v>#N/A</v>
      </c>
    </row>
    <row r="378" spans="1:9" x14ac:dyDescent="0.25">
      <c r="A378" s="220" t="s">
        <v>646</v>
      </c>
      <c r="B378" s="219">
        <v>6436102</v>
      </c>
      <c r="C378" s="230" t="s">
        <v>792</v>
      </c>
      <c r="D378" s="64" t="str">
        <f>IF(E378&gt;0,E378,H378)</f>
        <v>Assessor I</v>
      </c>
      <c r="E378" s="224" t="s">
        <v>183</v>
      </c>
      <c r="F378" s="224" t="s">
        <v>922</v>
      </c>
      <c r="G378" s="224"/>
      <c r="H378" s="64" t="str">
        <f t="shared" si="5"/>
        <v>ASO-NIII</v>
      </c>
      <c r="I378" t="e">
        <f>VLOOKUP(B378,'ZONA SUL - 11'!E:E,1,0)</f>
        <v>#N/A</v>
      </c>
    </row>
    <row r="379" spans="1:9" x14ac:dyDescent="0.25">
      <c r="A379" s="220" t="s">
        <v>128</v>
      </c>
      <c r="B379" s="219">
        <v>5858763</v>
      </c>
      <c r="C379" s="230" t="s">
        <v>789</v>
      </c>
      <c r="D379" s="64" t="str">
        <f>IF(E379&gt;0,E379,H379)</f>
        <v>ASO-NIII</v>
      </c>
      <c r="E379" s="224"/>
      <c r="F379" s="224" t="s">
        <v>922</v>
      </c>
      <c r="G379" s="224"/>
      <c r="H379" s="64" t="str">
        <f t="shared" si="5"/>
        <v>ASO-NIII</v>
      </c>
      <c r="I379" t="e">
        <f>VLOOKUP(B379,'ZONA SUL - 11'!E:E,1,0)</f>
        <v>#N/A</v>
      </c>
    </row>
    <row r="380" spans="1:9" x14ac:dyDescent="0.25">
      <c r="A380" s="220" t="s">
        <v>240</v>
      </c>
      <c r="B380" s="219">
        <v>8567786</v>
      </c>
      <c r="C380" s="230" t="s">
        <v>874</v>
      </c>
      <c r="D380" s="64" t="str">
        <f>IF(E380&gt;0,E380,H380)</f>
        <v>Gest. Equip. Púb.</v>
      </c>
      <c r="E380" s="224" t="s">
        <v>952</v>
      </c>
      <c r="F380" s="224"/>
      <c r="G380" s="224"/>
      <c r="H380" s="64">
        <f t="shared" si="5"/>
        <v>0</v>
      </c>
      <c r="I380" t="e">
        <f>VLOOKUP(B380,'ZONA SUL - 11'!E:E,1,0)</f>
        <v>#N/A</v>
      </c>
    </row>
    <row r="381" spans="1:9" x14ac:dyDescent="0.25">
      <c r="A381" s="220" t="s">
        <v>130</v>
      </c>
      <c r="B381" s="219">
        <v>7584385</v>
      </c>
      <c r="C381" s="230" t="s">
        <v>880</v>
      </c>
      <c r="D381" s="64" t="str">
        <f>IF(E381&gt;0,E381,H381)</f>
        <v>AICD-NII / EF</v>
      </c>
      <c r="E381" s="224"/>
      <c r="F381" s="224" t="s">
        <v>918</v>
      </c>
      <c r="G381" s="224" t="s">
        <v>944</v>
      </c>
      <c r="H381" s="64" t="str">
        <f t="shared" si="5"/>
        <v>AICD-NII / EF</v>
      </c>
      <c r="I381" t="e">
        <f>VLOOKUP(B381,'ZONA SUL - 11'!E:E,1,0)</f>
        <v>#N/A</v>
      </c>
    </row>
    <row r="382" spans="1:9" x14ac:dyDescent="0.25">
      <c r="A382" s="220" t="s">
        <v>647</v>
      </c>
      <c r="B382" s="219">
        <v>8050511</v>
      </c>
      <c r="C382" s="230" t="s">
        <v>815</v>
      </c>
      <c r="D382" s="64" t="str">
        <f>IF(E382&gt;0,E382,H382)</f>
        <v>AAG-NI</v>
      </c>
      <c r="E382" s="224"/>
      <c r="F382" s="224" t="s">
        <v>926</v>
      </c>
      <c r="G382" s="224"/>
      <c r="H382" s="64" t="str">
        <f t="shared" si="5"/>
        <v>AAG-NI</v>
      </c>
      <c r="I382" t="e">
        <f>VLOOKUP(B382,'ZONA SUL - 11'!E:E,1,0)</f>
        <v>#N/A</v>
      </c>
    </row>
    <row r="383" spans="1:9" x14ac:dyDescent="0.25">
      <c r="A383" s="220" t="s">
        <v>306</v>
      </c>
      <c r="B383" s="219">
        <v>8822450</v>
      </c>
      <c r="C383" s="230" t="s">
        <v>842</v>
      </c>
      <c r="D383" s="64" t="str">
        <f>IF(E383&gt;0,E383,H383)</f>
        <v>Gest. Equip. Púb.</v>
      </c>
      <c r="E383" s="224" t="s">
        <v>952</v>
      </c>
      <c r="F383" s="224"/>
      <c r="G383" s="224"/>
      <c r="H383" s="64">
        <f t="shared" si="5"/>
        <v>0</v>
      </c>
      <c r="I383" t="e">
        <f>VLOOKUP(B383,'ZONA SUL - 11'!E:E,1,0)</f>
        <v>#N/A</v>
      </c>
    </row>
    <row r="384" spans="1:9" x14ac:dyDescent="0.25">
      <c r="A384" s="220" t="s">
        <v>648</v>
      </c>
      <c r="B384" s="219">
        <v>7569386</v>
      </c>
      <c r="C384" s="238" t="s">
        <v>835</v>
      </c>
      <c r="D384" s="64" t="str">
        <f>IF(E384&gt;0,E384,H384)</f>
        <v>Assessor III</v>
      </c>
      <c r="E384" s="224" t="s">
        <v>892</v>
      </c>
      <c r="F384" s="224" t="s">
        <v>918</v>
      </c>
      <c r="G384" s="224" t="s">
        <v>944</v>
      </c>
      <c r="H384" s="64" t="str">
        <f t="shared" si="5"/>
        <v>AICD-NII / EF</v>
      </c>
      <c r="I384" t="e">
        <f>VLOOKUP(B384,'ZONA SUL - 11'!E:E,1,0)</f>
        <v>#N/A</v>
      </c>
    </row>
    <row r="385" spans="1:9" x14ac:dyDescent="0.25">
      <c r="A385" s="220" t="s">
        <v>298</v>
      </c>
      <c r="B385" s="219">
        <v>6492355</v>
      </c>
      <c r="C385" s="241" t="s">
        <v>850</v>
      </c>
      <c r="D385" s="64" t="str">
        <f>IF(E385&gt;0,E385,H385)</f>
        <v>ASO-NIII</v>
      </c>
      <c r="E385" s="224"/>
      <c r="F385" s="224" t="s">
        <v>922</v>
      </c>
      <c r="G385" s="224"/>
      <c r="H385" s="64" t="str">
        <f t="shared" si="5"/>
        <v>ASO-NIII</v>
      </c>
      <c r="I385" t="e">
        <f>VLOOKUP(B385,'ZONA SUL - 11'!E:E,1,0)</f>
        <v>#N/A</v>
      </c>
    </row>
    <row r="386" spans="1:9" x14ac:dyDescent="0.25">
      <c r="A386" s="220" t="s">
        <v>219</v>
      </c>
      <c r="B386" s="219">
        <v>6072941</v>
      </c>
      <c r="C386" s="230" t="s">
        <v>831</v>
      </c>
      <c r="D386" s="64" t="str">
        <f>IF(E386&gt;0,E386,H386)</f>
        <v>ANS - Médico NIV / Medicina Desportiva</v>
      </c>
      <c r="E386" s="224"/>
      <c r="F386" s="224" t="s">
        <v>928</v>
      </c>
      <c r="G386" s="224" t="s">
        <v>907</v>
      </c>
      <c r="H386" s="64" t="str">
        <f t="shared" si="5"/>
        <v>ANS - Médico NIV / Medicina Desportiva</v>
      </c>
      <c r="I386" t="e">
        <f>VLOOKUP(B386,'ZONA SUL - 11'!E:E,1,0)</f>
        <v>#N/A</v>
      </c>
    </row>
    <row r="387" spans="1:9" x14ac:dyDescent="0.25">
      <c r="A387" s="220" t="s">
        <v>649</v>
      </c>
      <c r="B387" s="219">
        <v>9257292</v>
      </c>
      <c r="C387" s="238" t="s">
        <v>835</v>
      </c>
      <c r="D387" s="64" t="str">
        <f>IF(E387&gt;0,E387,H387)</f>
        <v>Diretor I</v>
      </c>
      <c r="E387" s="224" t="s">
        <v>889</v>
      </c>
      <c r="F387" s="224"/>
      <c r="G387" s="224"/>
      <c r="H387" s="64">
        <f t="shared" ref="H387:H450" si="6">IF(G387&gt;0,CONCATENATE(F387," / ",G387),F387)</f>
        <v>0</v>
      </c>
      <c r="I387" t="e">
        <f>VLOOKUP(B387,'ZONA SUL - 11'!E:E,1,0)</f>
        <v>#N/A</v>
      </c>
    </row>
    <row r="388" spans="1:9" x14ac:dyDescent="0.25">
      <c r="A388" s="220" t="s">
        <v>225</v>
      </c>
      <c r="B388" s="219">
        <v>8474362</v>
      </c>
      <c r="C388" s="230" t="s">
        <v>869</v>
      </c>
      <c r="D388" s="64" t="str">
        <f>IF(E388&gt;0,E388,H388)</f>
        <v>Assessor I</v>
      </c>
      <c r="E388" s="224" t="s">
        <v>183</v>
      </c>
      <c r="F388" s="224"/>
      <c r="G388" s="224"/>
      <c r="H388" s="64">
        <f t="shared" si="6"/>
        <v>0</v>
      </c>
      <c r="I388" t="e">
        <f>VLOOKUP(B388,'ZONA SUL - 11'!E:E,1,0)</f>
        <v>#N/A</v>
      </c>
    </row>
    <row r="389" spans="1:9" x14ac:dyDescent="0.25">
      <c r="A389" s="220" t="s">
        <v>650</v>
      </c>
      <c r="B389" s="219">
        <v>6262473</v>
      </c>
      <c r="C389" s="230" t="s">
        <v>814</v>
      </c>
      <c r="D389" s="64" t="str">
        <f>IF(E389&gt;0,E389,H389)</f>
        <v>QEAG-NII / Engenharia</v>
      </c>
      <c r="E389" s="224"/>
      <c r="F389" s="224" t="s">
        <v>933</v>
      </c>
      <c r="G389" s="224" t="s">
        <v>905</v>
      </c>
      <c r="H389" s="64" t="str">
        <f t="shared" si="6"/>
        <v>QEAG-NII / Engenharia</v>
      </c>
      <c r="I389" t="e">
        <f>VLOOKUP(B389,'ZONA SUL - 11'!E:E,1,0)</f>
        <v>#N/A</v>
      </c>
    </row>
    <row r="390" spans="1:9" x14ac:dyDescent="0.25">
      <c r="A390" s="220" t="s">
        <v>651</v>
      </c>
      <c r="B390" s="219">
        <v>8126143</v>
      </c>
      <c r="C390" s="230" t="s">
        <v>841</v>
      </c>
      <c r="D390" s="64" t="str">
        <f>IF(E390&gt;0,E390,H390)</f>
        <v>Assessor II</v>
      </c>
      <c r="E390" s="224" t="s">
        <v>232</v>
      </c>
      <c r="F390" s="224" t="s">
        <v>918</v>
      </c>
      <c r="G390" s="224" t="s">
        <v>944</v>
      </c>
      <c r="H390" s="64" t="str">
        <f t="shared" si="6"/>
        <v>AICD-NII / EF</v>
      </c>
      <c r="I390" t="e">
        <f>VLOOKUP(B390,'ZONA SUL - 11'!E:E,1,0)</f>
        <v>#N/A</v>
      </c>
    </row>
    <row r="391" spans="1:9" x14ac:dyDescent="0.25">
      <c r="A391" s="220" t="s">
        <v>652</v>
      </c>
      <c r="B391" s="219">
        <v>5803195</v>
      </c>
      <c r="C391" s="240" t="s">
        <v>881</v>
      </c>
      <c r="D391" s="64" t="str">
        <f>IF(E391&gt;0,E391,H391)</f>
        <v>APDO-NIV / Administração</v>
      </c>
      <c r="E391" s="224"/>
      <c r="F391" s="224" t="s">
        <v>936</v>
      </c>
      <c r="G391" s="224" t="s">
        <v>914</v>
      </c>
      <c r="H391" s="64" t="str">
        <f t="shared" si="6"/>
        <v>APDO-NIV / Administração</v>
      </c>
      <c r="I391" t="e">
        <f>VLOOKUP(B391,'ZONA SUL - 11'!E:E,1,0)</f>
        <v>#N/A</v>
      </c>
    </row>
    <row r="392" spans="1:9" x14ac:dyDescent="0.25">
      <c r="A392" s="220" t="s">
        <v>99</v>
      </c>
      <c r="B392" s="219">
        <v>6260373</v>
      </c>
      <c r="C392" s="230" t="s">
        <v>784</v>
      </c>
      <c r="D392" s="64" t="str">
        <f>IF(E392&gt;0,E392,H392)</f>
        <v>ASO-NIII</v>
      </c>
      <c r="E392" s="224"/>
      <c r="F392" s="224" t="s">
        <v>922</v>
      </c>
      <c r="G392" s="224"/>
      <c r="H392" s="64" t="str">
        <f t="shared" si="6"/>
        <v>ASO-NIII</v>
      </c>
      <c r="I392" t="e">
        <f>VLOOKUP(B392,'ZONA SUL - 11'!E:E,1,0)</f>
        <v>#N/A</v>
      </c>
    </row>
    <row r="393" spans="1:9" x14ac:dyDescent="0.25">
      <c r="A393" s="220" t="s">
        <v>233</v>
      </c>
      <c r="B393" s="219">
        <v>5876249</v>
      </c>
      <c r="C393" s="230" t="s">
        <v>786</v>
      </c>
      <c r="D393" s="64" t="str">
        <f>IF(E393&gt;0,E393,H393)</f>
        <v>AAG</v>
      </c>
      <c r="E393" s="224"/>
      <c r="F393" s="224" t="s">
        <v>951</v>
      </c>
      <c r="G393" s="224"/>
      <c r="H393" s="64" t="str">
        <f t="shared" si="6"/>
        <v>AAG</v>
      </c>
      <c r="I393" t="e">
        <f>VLOOKUP(B393,'ZONA SUL - 11'!E:E,1,0)</f>
        <v>#N/A</v>
      </c>
    </row>
    <row r="394" spans="1:9" x14ac:dyDescent="0.25">
      <c r="A394" s="220" t="s">
        <v>181</v>
      </c>
      <c r="B394" s="219">
        <v>6029922</v>
      </c>
      <c r="C394" s="230" t="s">
        <v>869</v>
      </c>
      <c r="D394" s="64" t="str">
        <f>IF(E394&gt;0,E394,H394)</f>
        <v>AAG-NII</v>
      </c>
      <c r="E394" s="224"/>
      <c r="F394" s="224" t="s">
        <v>925</v>
      </c>
      <c r="G394" s="224"/>
      <c r="H394" s="64" t="str">
        <f t="shared" si="6"/>
        <v>AAG-NII</v>
      </c>
      <c r="I394" t="e">
        <f>VLOOKUP(B394,'ZONA SUL - 11'!E:E,1,0)</f>
        <v>#N/A</v>
      </c>
    </row>
    <row r="395" spans="1:9" x14ac:dyDescent="0.25">
      <c r="A395" s="220" t="s">
        <v>653</v>
      </c>
      <c r="B395" s="219">
        <v>5269431</v>
      </c>
      <c r="C395" s="238" t="s">
        <v>835</v>
      </c>
      <c r="D395" s="64" t="str">
        <f>IF(E395&gt;0,E395,H395)</f>
        <v>AICD-NIV / EF</v>
      </c>
      <c r="E395" s="224"/>
      <c r="F395" s="224" t="s">
        <v>921</v>
      </c>
      <c r="G395" s="224" t="s">
        <v>944</v>
      </c>
      <c r="H395" s="64" t="str">
        <f t="shared" si="6"/>
        <v>AICD-NIV / EF</v>
      </c>
      <c r="I395" t="e">
        <f>VLOOKUP(B395,'ZONA SUL - 11'!E:E,1,0)</f>
        <v>#N/A</v>
      </c>
    </row>
    <row r="396" spans="1:9" x14ac:dyDescent="0.25">
      <c r="A396" s="220" t="s">
        <v>204</v>
      </c>
      <c r="B396" s="219">
        <v>1403575</v>
      </c>
      <c r="C396" s="230" t="s">
        <v>785</v>
      </c>
      <c r="D396" s="64" t="str">
        <f>IF(E396&gt;0,E396,H396)</f>
        <v>AICD / EF</v>
      </c>
      <c r="E396" s="224"/>
      <c r="F396" s="224" t="s">
        <v>937</v>
      </c>
      <c r="G396" s="224" t="s">
        <v>944</v>
      </c>
      <c r="H396" s="64" t="str">
        <f t="shared" si="6"/>
        <v>AICD / EF</v>
      </c>
      <c r="I396" t="e">
        <f>VLOOKUP(B396,'ZONA SUL - 11'!E:E,1,0)</f>
        <v>#N/A</v>
      </c>
    </row>
    <row r="397" spans="1:9" x14ac:dyDescent="0.25">
      <c r="A397" s="220" t="s">
        <v>654</v>
      </c>
      <c r="B397" s="219">
        <v>5708796</v>
      </c>
      <c r="C397" s="230" t="s">
        <v>837</v>
      </c>
      <c r="D397" s="64" t="str">
        <f>IF(E397&gt;0,E397,H397)</f>
        <v>AAG-NII</v>
      </c>
      <c r="E397" s="224"/>
      <c r="F397" s="224" t="s">
        <v>925</v>
      </c>
      <c r="G397" s="224"/>
      <c r="H397" s="64" t="str">
        <f t="shared" si="6"/>
        <v>AAG-NII</v>
      </c>
      <c r="I397" t="e">
        <f>VLOOKUP(B397,'ZONA SUL - 11'!E:E,1,0)</f>
        <v>#N/A</v>
      </c>
    </row>
    <row r="398" spans="1:9" x14ac:dyDescent="0.25">
      <c r="A398" s="220" t="s">
        <v>655</v>
      </c>
      <c r="B398" s="219">
        <v>8124191</v>
      </c>
      <c r="C398" s="230" t="s">
        <v>823</v>
      </c>
      <c r="D398" s="64" t="str">
        <f>IF(E398&gt;0,E398,H398)</f>
        <v>Gest. Equip. Púb. I</v>
      </c>
      <c r="E398" s="224" t="s">
        <v>953</v>
      </c>
      <c r="F398" s="224"/>
      <c r="G398" s="224"/>
      <c r="H398" s="64">
        <f t="shared" si="6"/>
        <v>0</v>
      </c>
      <c r="I398" t="e">
        <f>VLOOKUP(B398,'ZONA SUL - 11'!E:E,1,0)</f>
        <v>#N/A</v>
      </c>
    </row>
    <row r="399" spans="1:9" x14ac:dyDescent="0.25">
      <c r="A399" s="220" t="s">
        <v>656</v>
      </c>
      <c r="B399" s="219">
        <v>7098766</v>
      </c>
      <c r="C399" s="230" t="s">
        <v>823</v>
      </c>
      <c r="D399" s="64" t="str">
        <f>IF(E399&gt;0,E399,H399)</f>
        <v>Assessor II</v>
      </c>
      <c r="E399" s="224" t="s">
        <v>232</v>
      </c>
      <c r="F399" s="224"/>
      <c r="G399" s="224"/>
      <c r="H399" s="64">
        <f t="shared" si="6"/>
        <v>0</v>
      </c>
      <c r="I399" t="e">
        <f>VLOOKUP(B399,'ZONA SUL - 11'!E:E,1,0)</f>
        <v>#N/A</v>
      </c>
    </row>
    <row r="400" spans="1:9" x14ac:dyDescent="0.25">
      <c r="A400" s="220" t="s">
        <v>459</v>
      </c>
      <c r="B400" s="219">
        <v>9378642</v>
      </c>
      <c r="C400" s="230" t="s">
        <v>869</v>
      </c>
      <c r="D400" s="64" t="str">
        <f>IF(E400&gt;0,E400,H400)</f>
        <v>Gest. Equip. Púb.</v>
      </c>
      <c r="E400" s="224" t="s">
        <v>952</v>
      </c>
      <c r="F400" s="224"/>
      <c r="G400" s="224"/>
      <c r="H400" s="64">
        <f t="shared" si="6"/>
        <v>0</v>
      </c>
      <c r="I400" t="e">
        <f>VLOOKUP(B400,'ZONA SUL - 11'!E:E,1,0)</f>
        <v>#N/A</v>
      </c>
    </row>
    <row r="401" spans="1:9" x14ac:dyDescent="0.25">
      <c r="A401" s="220" t="s">
        <v>657</v>
      </c>
      <c r="B401" s="219">
        <v>6306004</v>
      </c>
      <c r="C401" s="230" t="s">
        <v>790</v>
      </c>
      <c r="D401" s="64" t="str">
        <f>IF(E401&gt;0,E401,H401)</f>
        <v>Assessor II</v>
      </c>
      <c r="E401" s="224" t="s">
        <v>232</v>
      </c>
      <c r="F401" s="224" t="s">
        <v>922</v>
      </c>
      <c r="G401" s="224"/>
      <c r="H401" s="64" t="str">
        <f t="shared" si="6"/>
        <v>ASO-NIII</v>
      </c>
      <c r="I401" t="e">
        <f>VLOOKUP(B401,'ZONA SUL - 11'!E:E,1,0)</f>
        <v>#N/A</v>
      </c>
    </row>
    <row r="402" spans="1:9" x14ac:dyDescent="0.25">
      <c r="A402" s="220" t="s">
        <v>182</v>
      </c>
      <c r="B402" s="219">
        <v>6429815</v>
      </c>
      <c r="C402" s="230" t="s">
        <v>799</v>
      </c>
      <c r="D402" s="64" t="str">
        <f>IF(E402&gt;0,E402,H402)</f>
        <v>ASO-NI</v>
      </c>
      <c r="E402" s="224"/>
      <c r="F402" s="224" t="s">
        <v>924</v>
      </c>
      <c r="G402" s="224"/>
      <c r="H402" s="64" t="str">
        <f t="shared" si="6"/>
        <v>ASO-NI</v>
      </c>
      <c r="I402">
        <f>VLOOKUP(B402,'ZONA SUL - 11'!E:E,1,0)</f>
        <v>6429815</v>
      </c>
    </row>
    <row r="403" spans="1:9" x14ac:dyDescent="0.25">
      <c r="A403" s="220" t="s">
        <v>214</v>
      </c>
      <c r="B403" s="219">
        <v>7409222</v>
      </c>
      <c r="C403" s="230" t="s">
        <v>822</v>
      </c>
      <c r="D403" s="64" t="str">
        <f>IF(E403&gt;0,E403,H403)</f>
        <v>ASO-NII</v>
      </c>
      <c r="E403" s="224"/>
      <c r="F403" s="224" t="s">
        <v>923</v>
      </c>
      <c r="G403" s="224"/>
      <c r="H403" s="64" t="str">
        <f t="shared" si="6"/>
        <v>ASO-NII</v>
      </c>
      <c r="I403" t="e">
        <f>VLOOKUP(B403,'ZONA SUL - 11'!E:E,1,0)</f>
        <v>#N/A</v>
      </c>
    </row>
    <row r="404" spans="1:9" x14ac:dyDescent="0.25">
      <c r="A404" s="220" t="s">
        <v>134</v>
      </c>
      <c r="B404" s="219">
        <v>7569394</v>
      </c>
      <c r="C404" s="230" t="s">
        <v>864</v>
      </c>
      <c r="D404" s="64" t="str">
        <f>IF(E404&gt;0,E404,H404)</f>
        <v>AICD-NII / EF</v>
      </c>
      <c r="E404" s="224"/>
      <c r="F404" s="224" t="s">
        <v>918</v>
      </c>
      <c r="G404" s="224" t="s">
        <v>944</v>
      </c>
      <c r="H404" s="64" t="str">
        <f t="shared" si="6"/>
        <v>AICD-NII / EF</v>
      </c>
      <c r="I404" t="e">
        <f>VLOOKUP(B404,'ZONA SUL - 11'!E:E,1,0)</f>
        <v>#N/A</v>
      </c>
    </row>
    <row r="405" spans="1:9" x14ac:dyDescent="0.25">
      <c r="A405" s="220" t="s">
        <v>374</v>
      </c>
      <c r="B405" s="219">
        <v>6290426</v>
      </c>
      <c r="C405" s="230" t="s">
        <v>822</v>
      </c>
      <c r="D405" s="64" t="str">
        <f>IF(E405&gt;0,E405,H405)</f>
        <v>ASO-NII</v>
      </c>
      <c r="E405" s="224"/>
      <c r="F405" s="224" t="s">
        <v>923</v>
      </c>
      <c r="G405" s="224"/>
      <c r="H405" s="64" t="str">
        <f t="shared" si="6"/>
        <v>ASO-NII</v>
      </c>
      <c r="I405" t="e">
        <f>VLOOKUP(B405,'ZONA SUL - 11'!E:E,1,0)</f>
        <v>#N/A</v>
      </c>
    </row>
    <row r="406" spans="1:9" x14ac:dyDescent="0.25">
      <c r="A406" s="220" t="s">
        <v>97</v>
      </c>
      <c r="B406" s="219">
        <v>5145066</v>
      </c>
      <c r="C406" s="230" t="s">
        <v>784</v>
      </c>
      <c r="D406" s="64" t="str">
        <f>IF(E406&gt;0,E406,H406)</f>
        <v>AAG-NII</v>
      </c>
      <c r="E406" s="224"/>
      <c r="F406" s="224" t="s">
        <v>925</v>
      </c>
      <c r="G406" s="224"/>
      <c r="H406" s="64" t="str">
        <f t="shared" si="6"/>
        <v>AAG-NII</v>
      </c>
      <c r="I406" t="e">
        <f>VLOOKUP(B406,'ZONA SUL - 11'!E:E,1,0)</f>
        <v>#N/A</v>
      </c>
    </row>
    <row r="407" spans="1:9" x14ac:dyDescent="0.25">
      <c r="A407" s="220" t="s">
        <v>83</v>
      </c>
      <c r="B407" s="219">
        <v>6262180</v>
      </c>
      <c r="C407" s="244" t="s">
        <v>882</v>
      </c>
      <c r="D407" s="64" t="str">
        <f>IF(E407&gt;0,E407,H407)</f>
        <v>ASO-NIII</v>
      </c>
      <c r="E407" s="224"/>
      <c r="F407" s="224" t="s">
        <v>922</v>
      </c>
      <c r="G407" s="224"/>
      <c r="H407" s="64" t="str">
        <f t="shared" si="6"/>
        <v>ASO-NIII</v>
      </c>
      <c r="I407" t="e">
        <f>VLOOKUP(B407,'ZONA SUL - 11'!E:E,1,0)</f>
        <v>#N/A</v>
      </c>
    </row>
    <row r="408" spans="1:9" x14ac:dyDescent="0.25">
      <c r="A408" s="220" t="s">
        <v>323</v>
      </c>
      <c r="B408" s="219">
        <v>5926971</v>
      </c>
      <c r="C408" s="230" t="s">
        <v>788</v>
      </c>
      <c r="D408" s="64" t="str">
        <f>IF(E408&gt;0,E408,H408)</f>
        <v>ASO-NIII</v>
      </c>
      <c r="E408" s="224"/>
      <c r="F408" s="224" t="s">
        <v>922</v>
      </c>
      <c r="G408" s="224"/>
      <c r="H408" s="64" t="str">
        <f t="shared" si="6"/>
        <v>ASO-NIII</v>
      </c>
      <c r="I408" t="e">
        <f>VLOOKUP(B408,'ZONA SUL - 11'!E:E,1,0)</f>
        <v>#N/A</v>
      </c>
    </row>
    <row r="409" spans="1:9" x14ac:dyDescent="0.25">
      <c r="A409" s="220" t="s">
        <v>658</v>
      </c>
      <c r="B409" s="219">
        <v>5412374</v>
      </c>
      <c r="C409" s="240" t="s">
        <v>807</v>
      </c>
      <c r="D409" s="64" t="str">
        <f>IF(E409&gt;0,E409,H409)</f>
        <v>AAG-NII</v>
      </c>
      <c r="E409" s="224"/>
      <c r="F409" s="224" t="s">
        <v>925</v>
      </c>
      <c r="G409" s="224"/>
      <c r="H409" s="64" t="str">
        <f t="shared" si="6"/>
        <v>AAG-NII</v>
      </c>
      <c r="I409" t="e">
        <f>VLOOKUP(B409,'ZONA SUL - 11'!E:E,1,0)</f>
        <v>#N/A</v>
      </c>
    </row>
    <row r="410" spans="1:9" x14ac:dyDescent="0.25">
      <c r="A410" s="220" t="s">
        <v>133</v>
      </c>
      <c r="B410" s="219">
        <v>8124418</v>
      </c>
      <c r="C410" s="230" t="s">
        <v>821</v>
      </c>
      <c r="D410" s="64" t="str">
        <f>IF(E410&gt;0,E410,H410)</f>
        <v>AICD-NI / EF</v>
      </c>
      <c r="E410" s="224"/>
      <c r="F410" s="224" t="s">
        <v>920</v>
      </c>
      <c r="G410" s="224" t="s">
        <v>944</v>
      </c>
      <c r="H410" s="64" t="str">
        <f t="shared" si="6"/>
        <v>AICD-NI / EF</v>
      </c>
      <c r="I410">
        <f>VLOOKUP(B410,'ZONA SUL - 11'!E:E,1,0)</f>
        <v>8124418</v>
      </c>
    </row>
    <row r="411" spans="1:9" x14ac:dyDescent="0.25">
      <c r="A411" s="222" t="s">
        <v>435</v>
      </c>
      <c r="B411" s="221">
        <v>7618700</v>
      </c>
      <c r="C411" s="230" t="s">
        <v>861</v>
      </c>
      <c r="D411" s="64" t="str">
        <f>IF(E411&gt;0,E411,H411)</f>
        <v>AAG-NII</v>
      </c>
      <c r="E411" s="245"/>
      <c r="F411" s="224" t="s">
        <v>925</v>
      </c>
      <c r="G411" s="224"/>
      <c r="H411" s="64" t="str">
        <f t="shared" si="6"/>
        <v>AAG-NII</v>
      </c>
      <c r="I411">
        <f>VLOOKUP(B411,'ZONA SUL - 11'!E:E,1,0)</f>
        <v>7618700</v>
      </c>
    </row>
    <row r="412" spans="1:9" x14ac:dyDescent="0.25">
      <c r="A412" s="220" t="s">
        <v>117</v>
      </c>
      <c r="B412" s="219">
        <v>6255213</v>
      </c>
      <c r="C412" s="241" t="s">
        <v>883</v>
      </c>
      <c r="D412" s="64" t="str">
        <f>IF(E412&gt;0,E412,H412)</f>
        <v>ASO-NII</v>
      </c>
      <c r="E412" s="224"/>
      <c r="F412" s="224" t="s">
        <v>923</v>
      </c>
      <c r="G412" s="224"/>
      <c r="H412" s="64" t="str">
        <f t="shared" si="6"/>
        <v>ASO-NII</v>
      </c>
      <c r="I412" t="e">
        <f>VLOOKUP(B412,'ZONA SUL - 11'!E:E,1,0)</f>
        <v>#N/A</v>
      </c>
    </row>
    <row r="413" spans="1:9" x14ac:dyDescent="0.25">
      <c r="A413" s="220" t="s">
        <v>659</v>
      </c>
      <c r="B413" s="219">
        <v>9317848</v>
      </c>
      <c r="C413" s="238" t="s">
        <v>859</v>
      </c>
      <c r="D413" s="64" t="str">
        <f>IF(E413&gt;0,E413,H413)</f>
        <v>Assessor III</v>
      </c>
      <c r="E413" s="224" t="s">
        <v>892</v>
      </c>
      <c r="F413" s="224"/>
      <c r="G413" s="224"/>
      <c r="H413" s="64">
        <f t="shared" si="6"/>
        <v>0</v>
      </c>
      <c r="I413" t="e">
        <f>VLOOKUP(B413,'ZONA SUL - 11'!E:E,1,0)</f>
        <v>#N/A</v>
      </c>
    </row>
    <row r="414" spans="1:9" x14ac:dyDescent="0.25">
      <c r="A414" s="220" t="s">
        <v>267</v>
      </c>
      <c r="B414" s="219">
        <v>7595905</v>
      </c>
      <c r="C414" s="230" t="s">
        <v>864</v>
      </c>
      <c r="D414" s="64" t="str">
        <f>IF(E414&gt;0,E414,H414)</f>
        <v>AICD-NII / EF</v>
      </c>
      <c r="E414" s="224"/>
      <c r="F414" s="224" t="s">
        <v>918</v>
      </c>
      <c r="G414" s="224" t="s">
        <v>944</v>
      </c>
      <c r="H414" s="64" t="str">
        <f t="shared" si="6"/>
        <v>AICD-NII / EF</v>
      </c>
      <c r="I414" t="e">
        <f>VLOOKUP(B414,'ZONA SUL - 11'!E:E,1,0)</f>
        <v>#N/A</v>
      </c>
    </row>
    <row r="415" spans="1:9" x14ac:dyDescent="0.25">
      <c r="A415" s="220" t="s">
        <v>660</v>
      </c>
      <c r="B415" s="219">
        <v>6034390</v>
      </c>
      <c r="C415" s="240" t="s">
        <v>807</v>
      </c>
      <c r="D415" s="64" t="str">
        <f>IF(E415&gt;0,E415,H415)</f>
        <v>AAG-NII</v>
      </c>
      <c r="E415" s="224"/>
      <c r="F415" s="224" t="s">
        <v>925</v>
      </c>
      <c r="G415" s="224"/>
      <c r="H415" s="64" t="str">
        <f t="shared" si="6"/>
        <v>AAG-NII</v>
      </c>
      <c r="I415" t="e">
        <f>VLOOKUP(B415,'ZONA SUL - 11'!E:E,1,0)</f>
        <v>#N/A</v>
      </c>
    </row>
    <row r="416" spans="1:9" x14ac:dyDescent="0.25">
      <c r="A416" s="220" t="s">
        <v>328</v>
      </c>
      <c r="B416" s="219">
        <v>6465854</v>
      </c>
      <c r="C416" s="230" t="s">
        <v>813</v>
      </c>
      <c r="D416" s="64" t="str">
        <f>IF(E416&gt;0,E416,H416)</f>
        <v>AAG-NII</v>
      </c>
      <c r="E416" s="224"/>
      <c r="F416" s="224" t="s">
        <v>925</v>
      </c>
      <c r="G416" s="224"/>
      <c r="H416" s="64" t="str">
        <f t="shared" si="6"/>
        <v>AAG-NII</v>
      </c>
      <c r="I416" t="e">
        <f>VLOOKUP(B416,'ZONA SUL - 11'!E:E,1,0)</f>
        <v>#N/A</v>
      </c>
    </row>
    <row r="417" spans="1:9" s="283" customFormat="1" x14ac:dyDescent="0.25">
      <c r="A417" s="279" t="s">
        <v>84</v>
      </c>
      <c r="B417" s="280">
        <v>5311292</v>
      </c>
      <c r="C417" s="281" t="s">
        <v>831</v>
      </c>
      <c r="D417" s="282" t="str">
        <f>IF(E417&gt;0,E417,H417)</f>
        <v>ASO-NII</v>
      </c>
      <c r="E417" s="224"/>
      <c r="F417" s="224" t="s">
        <v>923</v>
      </c>
      <c r="G417" s="224"/>
      <c r="H417" s="64" t="str">
        <f t="shared" si="6"/>
        <v>ASO-NII</v>
      </c>
      <c r="I417" t="e">
        <f>VLOOKUP(B417,'ZONA SUL - 11'!E:E,1,0)</f>
        <v>#N/A</v>
      </c>
    </row>
    <row r="418" spans="1:9" x14ac:dyDescent="0.25">
      <c r="A418" s="220" t="s">
        <v>661</v>
      </c>
      <c r="B418" s="219">
        <v>5140315</v>
      </c>
      <c r="C418" s="230" t="s">
        <v>794</v>
      </c>
      <c r="D418" s="64" t="str">
        <f>IF(E418&gt;0,E418,H418)</f>
        <v>Assessor II</v>
      </c>
      <c r="E418" s="224" t="s">
        <v>232</v>
      </c>
      <c r="F418" s="224"/>
      <c r="G418" s="224"/>
      <c r="H418" s="64">
        <f t="shared" si="6"/>
        <v>0</v>
      </c>
      <c r="I418" t="e">
        <f>VLOOKUP(B418,'ZONA SUL - 11'!E:E,1,0)</f>
        <v>#N/A</v>
      </c>
    </row>
    <row r="419" spans="1:9" x14ac:dyDescent="0.25">
      <c r="A419" s="220" t="s">
        <v>662</v>
      </c>
      <c r="B419" s="219">
        <v>5906512</v>
      </c>
      <c r="C419" s="230" t="s">
        <v>817</v>
      </c>
      <c r="D419" s="64" t="str">
        <f>IF(E419&gt;0,E419,H419)</f>
        <v>Assessor I</v>
      </c>
      <c r="E419" s="224" t="s">
        <v>183</v>
      </c>
      <c r="F419" s="224"/>
      <c r="G419" s="224"/>
      <c r="H419" s="64">
        <f t="shared" si="6"/>
        <v>0</v>
      </c>
      <c r="I419" t="e">
        <f>VLOOKUP(B419,'ZONA SUL - 11'!E:E,1,0)</f>
        <v>#N/A</v>
      </c>
    </row>
    <row r="420" spans="1:9" x14ac:dyDescent="0.25">
      <c r="A420" s="220" t="s">
        <v>663</v>
      </c>
      <c r="B420" s="219">
        <v>5073928</v>
      </c>
      <c r="C420" s="230" t="s">
        <v>801</v>
      </c>
      <c r="D420" s="64" t="str">
        <f>IF(E420&gt;0,E420,H420)</f>
        <v>Assessor I</v>
      </c>
      <c r="E420" s="224" t="s">
        <v>183</v>
      </c>
      <c r="F420" s="224"/>
      <c r="G420" s="224"/>
      <c r="H420" s="64">
        <f t="shared" si="6"/>
        <v>0</v>
      </c>
      <c r="I420" t="e">
        <f>VLOOKUP(B420,'ZONA SUL - 11'!E:E,1,0)</f>
        <v>#N/A</v>
      </c>
    </row>
    <row r="421" spans="1:9" x14ac:dyDescent="0.25">
      <c r="A421" s="220" t="s">
        <v>103</v>
      </c>
      <c r="B421" s="219">
        <v>7569025</v>
      </c>
      <c r="C421" s="230" t="s">
        <v>784</v>
      </c>
      <c r="D421" s="64" t="str">
        <f>IF(E421&gt;0,E421,H421)</f>
        <v>AICD-NII / EF</v>
      </c>
      <c r="E421" s="224"/>
      <c r="F421" s="224" t="s">
        <v>918</v>
      </c>
      <c r="G421" s="224" t="s">
        <v>944</v>
      </c>
      <c r="H421" s="64" t="str">
        <f t="shared" si="6"/>
        <v>AICD-NII / EF</v>
      </c>
      <c r="I421" t="e">
        <f>VLOOKUP(B421,'ZONA SUL - 11'!E:E,1,0)</f>
        <v>#N/A</v>
      </c>
    </row>
    <row r="422" spans="1:9" x14ac:dyDescent="0.25">
      <c r="A422" s="220" t="s">
        <v>118</v>
      </c>
      <c r="B422" s="219">
        <v>3129713</v>
      </c>
      <c r="C422" s="230" t="s">
        <v>844</v>
      </c>
      <c r="D422" s="64" t="str">
        <f>IF(E422&gt;0,E422,H422)</f>
        <v>AAG</v>
      </c>
      <c r="E422" s="224"/>
      <c r="F422" s="224" t="s">
        <v>951</v>
      </c>
      <c r="G422" s="224"/>
      <c r="H422" s="64" t="str">
        <f t="shared" si="6"/>
        <v>AAG</v>
      </c>
      <c r="I422" t="e">
        <f>VLOOKUP(B422,'ZONA SUL - 11'!E:E,1,0)</f>
        <v>#N/A</v>
      </c>
    </row>
    <row r="423" spans="1:9" x14ac:dyDescent="0.25">
      <c r="A423" s="220" t="s">
        <v>664</v>
      </c>
      <c r="B423" s="219">
        <v>6437931</v>
      </c>
      <c r="C423" s="230" t="s">
        <v>817</v>
      </c>
      <c r="D423" s="64" t="str">
        <f>IF(E423&gt;0,E423,H423)</f>
        <v>ASO-NIII</v>
      </c>
      <c r="E423" s="224"/>
      <c r="F423" s="224" t="s">
        <v>922</v>
      </c>
      <c r="G423" s="224"/>
      <c r="H423" s="64" t="str">
        <f t="shared" si="6"/>
        <v>ASO-NIII</v>
      </c>
      <c r="I423" t="e">
        <f>VLOOKUP(B423,'ZONA SUL - 11'!E:E,1,0)</f>
        <v>#N/A</v>
      </c>
    </row>
    <row r="424" spans="1:9" x14ac:dyDescent="0.25">
      <c r="A424" s="220" t="s">
        <v>665</v>
      </c>
      <c r="B424" s="219">
        <v>6210350</v>
      </c>
      <c r="C424" s="241" t="s">
        <v>816</v>
      </c>
      <c r="D424" s="64" t="str">
        <f>IF(E424&gt;0,E424,H424)</f>
        <v>ANS NIV / Odontologia</v>
      </c>
      <c r="E424" s="224"/>
      <c r="F424" s="224" t="s">
        <v>929</v>
      </c>
      <c r="G424" s="224" t="s">
        <v>915</v>
      </c>
      <c r="H424" s="64" t="str">
        <f t="shared" si="6"/>
        <v>ANS NIV / Odontologia</v>
      </c>
      <c r="I424" t="e">
        <f>VLOOKUP(B424,'ZONA SUL - 11'!E:E,1,0)</f>
        <v>#N/A</v>
      </c>
    </row>
    <row r="425" spans="1:9" x14ac:dyDescent="0.25">
      <c r="A425" s="220" t="s">
        <v>210</v>
      </c>
      <c r="B425" s="219">
        <v>6307108</v>
      </c>
      <c r="C425" s="230" t="s">
        <v>789</v>
      </c>
      <c r="D425" s="64" t="str">
        <f>IF(E425&gt;0,E425,H425)</f>
        <v>ASO-NII</v>
      </c>
      <c r="E425" s="224"/>
      <c r="F425" s="224" t="s">
        <v>923</v>
      </c>
      <c r="G425" s="224"/>
      <c r="H425" s="64" t="str">
        <f t="shared" si="6"/>
        <v>ASO-NII</v>
      </c>
      <c r="I425" t="e">
        <f>VLOOKUP(B425,'ZONA SUL - 11'!E:E,1,0)</f>
        <v>#N/A</v>
      </c>
    </row>
    <row r="426" spans="1:9" x14ac:dyDescent="0.25">
      <c r="A426" s="220" t="s">
        <v>666</v>
      </c>
      <c r="B426" s="219">
        <v>5439507</v>
      </c>
      <c r="C426" s="230" t="s">
        <v>841</v>
      </c>
      <c r="D426" s="64" t="str">
        <f>IF(E426&gt;0,E426,H426)</f>
        <v>Assessor II</v>
      </c>
      <c r="E426" s="224" t="s">
        <v>232</v>
      </c>
      <c r="F426" s="224"/>
      <c r="G426" s="224"/>
      <c r="H426" s="64">
        <f t="shared" si="6"/>
        <v>0</v>
      </c>
      <c r="I426" t="e">
        <f>VLOOKUP(B426,'ZONA SUL - 11'!E:E,1,0)</f>
        <v>#N/A</v>
      </c>
    </row>
    <row r="427" spans="1:9" x14ac:dyDescent="0.25">
      <c r="A427" s="220" t="s">
        <v>380</v>
      </c>
      <c r="B427" s="219">
        <v>6440100</v>
      </c>
      <c r="C427" s="230" t="s">
        <v>811</v>
      </c>
      <c r="D427" s="64" t="str">
        <f>IF(E427&gt;0,E427,H427)</f>
        <v>ASO-NIII</v>
      </c>
      <c r="E427" s="224"/>
      <c r="F427" s="224" t="s">
        <v>922</v>
      </c>
      <c r="G427" s="224"/>
      <c r="H427" s="64" t="str">
        <f t="shared" si="6"/>
        <v>ASO-NIII</v>
      </c>
      <c r="I427">
        <f>VLOOKUP(B427,'ZONA SUL - 11'!E:E,1,0)</f>
        <v>6440100</v>
      </c>
    </row>
    <row r="428" spans="1:9" x14ac:dyDescent="0.25">
      <c r="A428" s="220" t="s">
        <v>667</v>
      </c>
      <c r="B428" s="219">
        <v>5703913</v>
      </c>
      <c r="C428" s="240" t="s">
        <v>807</v>
      </c>
      <c r="D428" s="64" t="str">
        <f>IF(E428&gt;0,E428,H428)</f>
        <v>AAG-NI</v>
      </c>
      <c r="E428" s="224"/>
      <c r="F428" s="224" t="s">
        <v>926</v>
      </c>
      <c r="G428" s="224"/>
      <c r="H428" s="64" t="str">
        <f t="shared" si="6"/>
        <v>AAG-NI</v>
      </c>
      <c r="I428" t="e">
        <f>VLOOKUP(B428,'ZONA SUL - 11'!E:E,1,0)</f>
        <v>#N/A</v>
      </c>
    </row>
    <row r="429" spans="1:9" x14ac:dyDescent="0.25">
      <c r="A429" s="220" t="s">
        <v>668</v>
      </c>
      <c r="B429" s="219">
        <v>8432341</v>
      </c>
      <c r="C429" s="230" t="s">
        <v>801</v>
      </c>
      <c r="D429" s="64" t="str">
        <f>IF(E429&gt;0,E429,H429)</f>
        <v>Diretor II</v>
      </c>
      <c r="E429" s="224" t="s">
        <v>891</v>
      </c>
      <c r="F429" s="224"/>
      <c r="G429" s="224"/>
      <c r="H429" s="64">
        <f t="shared" si="6"/>
        <v>0</v>
      </c>
      <c r="I429" t="e">
        <f>VLOOKUP(B429,'ZONA SUL - 11'!E:E,1,0)</f>
        <v>#N/A</v>
      </c>
    </row>
    <row r="430" spans="1:9" x14ac:dyDescent="0.25">
      <c r="A430" s="220" t="s">
        <v>669</v>
      </c>
      <c r="B430" s="219">
        <v>5822050</v>
      </c>
      <c r="C430" s="230" t="s">
        <v>816</v>
      </c>
      <c r="D430" s="64" t="str">
        <f>IF(E430&gt;0,E430,H430)</f>
        <v>Assessor III</v>
      </c>
      <c r="E430" s="224" t="s">
        <v>892</v>
      </c>
      <c r="F430" s="224"/>
      <c r="G430" s="224"/>
      <c r="H430" s="64">
        <f t="shared" si="6"/>
        <v>0</v>
      </c>
      <c r="I430" t="e">
        <f>VLOOKUP(B430,'ZONA SUL - 11'!E:E,1,0)</f>
        <v>#N/A</v>
      </c>
    </row>
    <row r="431" spans="1:9" x14ac:dyDescent="0.25">
      <c r="A431" s="220" t="s">
        <v>138</v>
      </c>
      <c r="B431" s="219">
        <v>6258832</v>
      </c>
      <c r="C431" s="230" t="s">
        <v>839</v>
      </c>
      <c r="D431" s="64" t="str">
        <f>IF(E431&gt;0,E431,H431)</f>
        <v>ASO-NII</v>
      </c>
      <c r="E431" s="224"/>
      <c r="F431" s="224" t="s">
        <v>923</v>
      </c>
      <c r="G431" s="224"/>
      <c r="H431" s="64" t="str">
        <f t="shared" si="6"/>
        <v>ASO-NII</v>
      </c>
      <c r="I431" t="e">
        <f>VLOOKUP(B431,'ZONA SUL - 11'!E:E,1,0)</f>
        <v>#N/A</v>
      </c>
    </row>
    <row r="432" spans="1:9" x14ac:dyDescent="0.25">
      <c r="A432" s="220" t="s">
        <v>670</v>
      </c>
      <c r="B432" s="219">
        <v>9476857</v>
      </c>
      <c r="C432" s="241" t="s">
        <v>884</v>
      </c>
      <c r="D432" s="64" t="str">
        <f>IF(E432&gt;0,E432,H432)</f>
        <v>Assessor I</v>
      </c>
      <c r="E432" s="224" t="s">
        <v>183</v>
      </c>
      <c r="F432" s="224"/>
      <c r="G432" s="224"/>
      <c r="H432" s="64">
        <f t="shared" si="6"/>
        <v>0</v>
      </c>
      <c r="I432">
        <f>VLOOKUP(B432,'ZONA SUL - 11'!E:E,1,0)</f>
        <v>9476857</v>
      </c>
    </row>
    <row r="433" spans="1:9" x14ac:dyDescent="0.25">
      <c r="A433" s="220" t="s">
        <v>671</v>
      </c>
      <c r="B433" s="219">
        <v>6169929</v>
      </c>
      <c r="C433" s="230" t="s">
        <v>838</v>
      </c>
      <c r="D433" s="64" t="str">
        <f>IF(E433&gt;0,E433,H433)</f>
        <v>Diretor I</v>
      </c>
      <c r="E433" s="224" t="s">
        <v>889</v>
      </c>
      <c r="F433" s="224"/>
      <c r="G433" s="224"/>
      <c r="H433" s="64">
        <f t="shared" si="6"/>
        <v>0</v>
      </c>
      <c r="I433" t="e">
        <f>VLOOKUP(B433,'ZONA SUL - 11'!E:E,1,0)</f>
        <v>#N/A</v>
      </c>
    </row>
    <row r="434" spans="1:9" x14ac:dyDescent="0.25">
      <c r="A434" s="220" t="s">
        <v>672</v>
      </c>
      <c r="B434" s="219">
        <v>6038182</v>
      </c>
      <c r="C434" s="230" t="s">
        <v>815</v>
      </c>
      <c r="D434" s="64" t="str">
        <f>IF(E434&gt;0,E434,H434)</f>
        <v>Assessor II</v>
      </c>
      <c r="E434" s="224" t="s">
        <v>232</v>
      </c>
      <c r="F434" s="224" t="s">
        <v>925</v>
      </c>
      <c r="G434" s="224"/>
      <c r="H434" s="64" t="str">
        <f t="shared" si="6"/>
        <v>AAG-NII</v>
      </c>
      <c r="I434" t="e">
        <f>VLOOKUP(B434,'ZONA SUL - 11'!E:E,1,0)</f>
        <v>#N/A</v>
      </c>
    </row>
    <row r="435" spans="1:9" x14ac:dyDescent="0.25">
      <c r="A435" s="220" t="s">
        <v>400</v>
      </c>
      <c r="B435" s="219">
        <v>8229490</v>
      </c>
      <c r="C435" s="241" t="s">
        <v>884</v>
      </c>
      <c r="D435" s="64" t="str">
        <f>IF(E435&gt;0,E435,H435)</f>
        <v>Gest. Equip. Púb.</v>
      </c>
      <c r="E435" s="224" t="s">
        <v>952</v>
      </c>
      <c r="F435" s="224"/>
      <c r="G435" s="224"/>
      <c r="H435" s="64">
        <f t="shared" si="6"/>
        <v>0</v>
      </c>
      <c r="I435">
        <f>VLOOKUP(B435,'ZONA SUL - 11'!E:E,1,0)</f>
        <v>8229490</v>
      </c>
    </row>
    <row r="436" spans="1:9" x14ac:dyDescent="0.25">
      <c r="A436" s="220" t="s">
        <v>673</v>
      </c>
      <c r="B436" s="219">
        <v>5573718</v>
      </c>
      <c r="C436" s="238" t="s">
        <v>877</v>
      </c>
      <c r="D436" s="64" t="str">
        <f>IF(E436&gt;0,E436,H436)</f>
        <v>ASO-NII</v>
      </c>
      <c r="E436" s="224"/>
      <c r="F436" s="224" t="s">
        <v>923</v>
      </c>
      <c r="G436" s="224"/>
      <c r="H436" s="64" t="str">
        <f t="shared" si="6"/>
        <v>ASO-NII</v>
      </c>
      <c r="I436" t="e">
        <f>VLOOKUP(B436,'ZONA SUL - 11'!E:E,1,0)</f>
        <v>#N/A</v>
      </c>
    </row>
    <row r="437" spans="1:9" x14ac:dyDescent="0.25">
      <c r="A437" s="220" t="s">
        <v>674</v>
      </c>
      <c r="B437" s="219">
        <v>6269125</v>
      </c>
      <c r="C437" s="230" t="s">
        <v>801</v>
      </c>
      <c r="D437" s="64" t="str">
        <f>IF(E437&gt;0,E437,H437)</f>
        <v>ASO-NIII</v>
      </c>
      <c r="E437" s="224"/>
      <c r="F437" s="224" t="s">
        <v>922</v>
      </c>
      <c r="G437" s="224"/>
      <c r="H437" s="64" t="str">
        <f t="shared" si="6"/>
        <v>ASO-NIII</v>
      </c>
      <c r="I437" t="e">
        <f>VLOOKUP(B437,'ZONA SUL - 11'!E:E,1,0)</f>
        <v>#N/A</v>
      </c>
    </row>
    <row r="438" spans="1:9" x14ac:dyDescent="0.25">
      <c r="A438" s="220" t="s">
        <v>122</v>
      </c>
      <c r="B438" s="219">
        <v>5933901</v>
      </c>
      <c r="C438" s="230" t="s">
        <v>853</v>
      </c>
      <c r="D438" s="64" t="str">
        <f>IF(E438&gt;0,E438,H438)</f>
        <v>ASO-NII</v>
      </c>
      <c r="E438" s="224"/>
      <c r="F438" s="224" t="s">
        <v>923</v>
      </c>
      <c r="G438" s="224"/>
      <c r="H438" s="64" t="str">
        <f t="shared" si="6"/>
        <v>ASO-NII</v>
      </c>
      <c r="I438" t="e">
        <f>VLOOKUP(B438,'ZONA SUL - 11'!E:E,1,0)</f>
        <v>#N/A</v>
      </c>
    </row>
    <row r="439" spans="1:9" x14ac:dyDescent="0.25">
      <c r="A439" s="220" t="s">
        <v>675</v>
      </c>
      <c r="B439" s="219">
        <v>8076618</v>
      </c>
      <c r="C439" s="238" t="s">
        <v>877</v>
      </c>
      <c r="D439" s="64" t="str">
        <f>IF(E439&gt;0,E439,H439)</f>
        <v>Assessor I</v>
      </c>
      <c r="E439" s="224" t="s">
        <v>183</v>
      </c>
      <c r="F439" s="224"/>
      <c r="G439" s="224"/>
      <c r="H439" s="64">
        <f t="shared" si="6"/>
        <v>0</v>
      </c>
      <c r="I439" t="e">
        <f>VLOOKUP(B439,'ZONA SUL - 11'!E:E,1,0)</f>
        <v>#N/A</v>
      </c>
    </row>
    <row r="440" spans="1:9" x14ac:dyDescent="0.25">
      <c r="A440" s="220" t="s">
        <v>184</v>
      </c>
      <c r="B440" s="219">
        <v>6306128</v>
      </c>
      <c r="C440" s="230" t="s">
        <v>873</v>
      </c>
      <c r="D440" s="64" t="str">
        <f>IF(E440&gt;0,E440,H440)</f>
        <v>ASO-NIII</v>
      </c>
      <c r="E440" s="224"/>
      <c r="F440" s="224" t="s">
        <v>922</v>
      </c>
      <c r="G440" s="224"/>
      <c r="H440" s="64" t="str">
        <f t="shared" si="6"/>
        <v>ASO-NIII</v>
      </c>
      <c r="I440" t="e">
        <f>VLOOKUP(B440,'ZONA SUL - 11'!E:E,1,0)</f>
        <v>#N/A</v>
      </c>
    </row>
    <row r="441" spans="1:9" x14ac:dyDescent="0.25">
      <c r="A441" s="220" t="s">
        <v>250</v>
      </c>
      <c r="B441" s="219">
        <v>7705379</v>
      </c>
      <c r="C441" s="224" t="s">
        <v>858</v>
      </c>
      <c r="D441" s="64" t="str">
        <f>IF(E441&gt;0,E441,H441)</f>
        <v>AICD-NII / EF</v>
      </c>
      <c r="E441" s="224"/>
      <c r="F441" s="224" t="s">
        <v>918</v>
      </c>
      <c r="G441" s="224" t="s">
        <v>944</v>
      </c>
      <c r="H441" s="64" t="str">
        <f t="shared" si="6"/>
        <v>AICD-NII / EF</v>
      </c>
      <c r="I441">
        <f>VLOOKUP(B441,'ZONA SUL - 11'!E:E,1,0)</f>
        <v>7705379</v>
      </c>
    </row>
    <row r="442" spans="1:9" x14ac:dyDescent="0.25">
      <c r="A442" s="220" t="s">
        <v>676</v>
      </c>
      <c r="B442" s="219">
        <v>9392556</v>
      </c>
      <c r="C442" s="230" t="s">
        <v>837</v>
      </c>
      <c r="D442" s="64" t="str">
        <f>IF(E442&gt;0,E442,H442)</f>
        <v>PRM-I</v>
      </c>
      <c r="E442" s="224"/>
      <c r="F442" s="224" t="s">
        <v>939</v>
      </c>
      <c r="G442" s="224"/>
      <c r="H442" s="64" t="str">
        <f t="shared" si="6"/>
        <v>PRM-I</v>
      </c>
      <c r="I442" t="e">
        <f>VLOOKUP(B442,'ZONA SUL - 11'!E:E,1,0)</f>
        <v>#N/A</v>
      </c>
    </row>
    <row r="443" spans="1:9" x14ac:dyDescent="0.25">
      <c r="A443" s="220" t="s">
        <v>677</v>
      </c>
      <c r="B443" s="219">
        <v>9493735</v>
      </c>
      <c r="C443" s="230" t="s">
        <v>839</v>
      </c>
      <c r="D443" s="64" t="str">
        <f>IF(E443&gt;0,E443,H443)</f>
        <v>Gest. Equip. Púb.</v>
      </c>
      <c r="E443" s="224" t="s">
        <v>952</v>
      </c>
      <c r="F443" s="224"/>
      <c r="G443" s="224"/>
      <c r="H443" s="64">
        <f t="shared" si="6"/>
        <v>0</v>
      </c>
      <c r="I443" t="e">
        <f>VLOOKUP(B443,'ZONA SUL - 11'!E:E,1,0)</f>
        <v>#N/A</v>
      </c>
    </row>
    <row r="444" spans="1:9" x14ac:dyDescent="0.25">
      <c r="A444" s="220" t="s">
        <v>678</v>
      </c>
      <c r="B444" s="219">
        <v>7803419</v>
      </c>
      <c r="C444" s="230" t="s">
        <v>814</v>
      </c>
      <c r="D444" s="64" t="str">
        <f>IF(E444&gt;0,E444,H444)</f>
        <v>Assessor III</v>
      </c>
      <c r="E444" s="224" t="s">
        <v>892</v>
      </c>
      <c r="F444" s="224"/>
      <c r="G444" s="224"/>
      <c r="H444" s="64">
        <f t="shared" si="6"/>
        <v>0</v>
      </c>
      <c r="I444" t="e">
        <f>VLOOKUP(B444,'ZONA SUL - 11'!E:E,1,0)</f>
        <v>#N/A</v>
      </c>
    </row>
    <row r="445" spans="1:9" x14ac:dyDescent="0.25">
      <c r="A445" s="220" t="s">
        <v>679</v>
      </c>
      <c r="B445" s="219">
        <v>9478647</v>
      </c>
      <c r="C445" s="241" t="s">
        <v>816</v>
      </c>
      <c r="D445" s="64" t="str">
        <f>IF(E445&gt;0,E445,H445)</f>
        <v>Assessor II</v>
      </c>
      <c r="E445" s="224" t="s">
        <v>232</v>
      </c>
      <c r="F445" s="224"/>
      <c r="G445" s="224"/>
      <c r="H445" s="64">
        <f t="shared" si="6"/>
        <v>0</v>
      </c>
      <c r="I445" t="e">
        <f>VLOOKUP(B445,'ZONA SUL - 11'!E:E,1,0)</f>
        <v>#N/A</v>
      </c>
    </row>
    <row r="446" spans="1:9" x14ac:dyDescent="0.25">
      <c r="A446" s="220" t="s">
        <v>680</v>
      </c>
      <c r="B446" s="219">
        <v>6389872</v>
      </c>
      <c r="C446" s="238" t="s">
        <v>835</v>
      </c>
      <c r="D446" s="64" t="str">
        <f>IF(E446&gt;0,E446,H446)</f>
        <v>AICD-NIV / EF</v>
      </c>
      <c r="E446" s="224"/>
      <c r="F446" s="224" t="s">
        <v>921</v>
      </c>
      <c r="G446" s="224" t="s">
        <v>944</v>
      </c>
      <c r="H446" s="64" t="str">
        <f t="shared" si="6"/>
        <v>AICD-NIV / EF</v>
      </c>
      <c r="I446" t="e">
        <f>VLOOKUP(B446,'ZONA SUL - 11'!E:E,1,0)</f>
        <v>#N/A</v>
      </c>
    </row>
    <row r="447" spans="1:9" x14ac:dyDescent="0.25">
      <c r="A447" s="220" t="s">
        <v>79</v>
      </c>
      <c r="B447" s="219">
        <v>5938911</v>
      </c>
      <c r="C447" s="230" t="s">
        <v>799</v>
      </c>
      <c r="D447" s="64" t="str">
        <f>IF(E447&gt;0,E447,H447)</f>
        <v>ANS - Médico / Ort. e Traum.</v>
      </c>
      <c r="E447" s="224"/>
      <c r="F447" s="224" t="s">
        <v>931</v>
      </c>
      <c r="G447" s="224" t="s">
        <v>947</v>
      </c>
      <c r="H447" s="64" t="str">
        <f t="shared" si="6"/>
        <v>ANS - Médico / Ort. e Traum.</v>
      </c>
      <c r="I447">
        <f>VLOOKUP(B447,'ZONA SUL - 11'!E:E,1,0)</f>
        <v>5938911</v>
      </c>
    </row>
    <row r="448" spans="1:9" x14ac:dyDescent="0.25">
      <c r="A448" s="220" t="s">
        <v>460</v>
      </c>
      <c r="B448" s="219">
        <v>9299394</v>
      </c>
      <c r="C448" s="230" t="s">
        <v>823</v>
      </c>
      <c r="D448" s="64" t="str">
        <f>IF(E448&gt;0,E448,H448)</f>
        <v>AAG-NI</v>
      </c>
      <c r="E448" s="224"/>
      <c r="F448" s="224" t="s">
        <v>926</v>
      </c>
      <c r="G448" s="224"/>
      <c r="H448" s="64" t="str">
        <f t="shared" si="6"/>
        <v>AAG-NI</v>
      </c>
      <c r="I448" t="e">
        <f>VLOOKUP(B448,'ZONA SUL - 11'!E:E,1,0)</f>
        <v>#N/A</v>
      </c>
    </row>
    <row r="449" spans="1:9" x14ac:dyDescent="0.25">
      <c r="A449" s="220" t="s">
        <v>681</v>
      </c>
      <c r="B449" s="219">
        <v>9406671</v>
      </c>
      <c r="C449" s="230" t="s">
        <v>817</v>
      </c>
      <c r="D449" s="64" t="str">
        <f>IF(E449&gt;0,E449,H449)</f>
        <v>Assessor I</v>
      </c>
      <c r="E449" s="224" t="s">
        <v>183</v>
      </c>
      <c r="F449" s="224"/>
      <c r="G449" s="224"/>
      <c r="H449" s="64">
        <f t="shared" si="6"/>
        <v>0</v>
      </c>
      <c r="I449" t="e">
        <f>VLOOKUP(B449,'ZONA SUL - 11'!E:E,1,0)</f>
        <v>#N/A</v>
      </c>
    </row>
    <row r="450" spans="1:9" x14ac:dyDescent="0.25">
      <c r="A450" s="220" t="s">
        <v>217</v>
      </c>
      <c r="B450" s="219">
        <v>7705417</v>
      </c>
      <c r="C450" s="230" t="s">
        <v>863</v>
      </c>
      <c r="D450" s="64" t="str">
        <f>IF(E450&gt;0,E450,H450)</f>
        <v>AICD-NII / EF</v>
      </c>
      <c r="E450" s="224"/>
      <c r="F450" s="224" t="s">
        <v>918</v>
      </c>
      <c r="G450" s="224" t="s">
        <v>944</v>
      </c>
      <c r="H450" s="64" t="str">
        <f t="shared" si="6"/>
        <v>AICD-NII / EF</v>
      </c>
      <c r="I450" t="e">
        <f>VLOOKUP(B450,'ZONA SUL - 11'!E:E,1,0)</f>
        <v>#N/A</v>
      </c>
    </row>
    <row r="451" spans="1:9" x14ac:dyDescent="0.25">
      <c r="A451" s="220" t="s">
        <v>682</v>
      </c>
      <c r="B451" s="219">
        <v>7507364</v>
      </c>
      <c r="C451" s="230" t="s">
        <v>871</v>
      </c>
      <c r="D451" s="64" t="str">
        <f>IF(E451&gt;0,E451,H451)</f>
        <v>Assessor II</v>
      </c>
      <c r="E451" s="224" t="s">
        <v>232</v>
      </c>
      <c r="F451" s="224"/>
      <c r="G451" s="224"/>
      <c r="H451" s="64">
        <f t="shared" ref="H451:H514" si="7">IF(G451&gt;0,CONCATENATE(F451," / ",G451),F451)</f>
        <v>0</v>
      </c>
      <c r="I451" t="e">
        <f>VLOOKUP(B451,'ZONA SUL - 11'!E:E,1,0)</f>
        <v>#N/A</v>
      </c>
    </row>
    <row r="452" spans="1:9" x14ac:dyDescent="0.25">
      <c r="A452" s="220" t="s">
        <v>683</v>
      </c>
      <c r="B452" s="219">
        <v>9489967</v>
      </c>
      <c r="C452" s="230" t="s">
        <v>814</v>
      </c>
      <c r="D452" s="64" t="str">
        <f>IF(E452&gt;0,E452,H452)</f>
        <v>Assessor III</v>
      </c>
      <c r="E452" s="224" t="s">
        <v>892</v>
      </c>
      <c r="F452" s="224"/>
      <c r="G452" s="224"/>
      <c r="H452" s="64">
        <f t="shared" si="7"/>
        <v>0</v>
      </c>
      <c r="I452" t="e">
        <f>VLOOKUP(B452,'ZONA SUL - 11'!E:E,1,0)</f>
        <v>#N/A</v>
      </c>
    </row>
    <row r="453" spans="1:9" x14ac:dyDescent="0.25">
      <c r="A453" s="220" t="s">
        <v>684</v>
      </c>
      <c r="B453" s="219">
        <v>9207571</v>
      </c>
      <c r="C453" s="230" t="s">
        <v>816</v>
      </c>
      <c r="D453" s="64" t="str">
        <f>IF(E453&gt;0,E453,H453)</f>
        <v>Assessor III</v>
      </c>
      <c r="E453" s="224" t="s">
        <v>892</v>
      </c>
      <c r="F453" s="224"/>
      <c r="G453" s="224"/>
      <c r="H453" s="64">
        <f t="shared" si="7"/>
        <v>0</v>
      </c>
      <c r="I453" t="e">
        <f>VLOOKUP(B453,'ZONA SUL - 11'!E:E,1,0)</f>
        <v>#N/A</v>
      </c>
    </row>
    <row r="454" spans="1:9" x14ac:dyDescent="0.25">
      <c r="A454" s="220" t="s">
        <v>137</v>
      </c>
      <c r="B454" s="219">
        <v>6263411</v>
      </c>
      <c r="C454" s="230" t="s">
        <v>789</v>
      </c>
      <c r="D454" s="64" t="str">
        <f>IF(E454&gt;0,E454,H454)</f>
        <v>ASO-NII</v>
      </c>
      <c r="E454" s="224"/>
      <c r="F454" s="224" t="s">
        <v>923</v>
      </c>
      <c r="G454" s="224"/>
      <c r="H454" s="64" t="str">
        <f t="shared" si="7"/>
        <v>ASO-NII</v>
      </c>
      <c r="I454" t="e">
        <f>VLOOKUP(B454,'ZONA SUL - 11'!E:E,1,0)</f>
        <v>#N/A</v>
      </c>
    </row>
    <row r="455" spans="1:9" x14ac:dyDescent="0.25">
      <c r="A455" s="220" t="s">
        <v>685</v>
      </c>
      <c r="B455" s="219">
        <v>5807280</v>
      </c>
      <c r="C455" s="230" t="s">
        <v>790</v>
      </c>
      <c r="D455" s="64" t="str">
        <f>IF(E455&gt;0,E455,H455)</f>
        <v>ASO-NIII</v>
      </c>
      <c r="E455" s="224"/>
      <c r="F455" s="224" t="s">
        <v>922</v>
      </c>
      <c r="G455" s="224"/>
      <c r="H455" s="64" t="str">
        <f t="shared" si="7"/>
        <v>ASO-NIII</v>
      </c>
      <c r="I455" t="e">
        <f>VLOOKUP(B455,'ZONA SUL - 11'!E:E,1,0)</f>
        <v>#N/A</v>
      </c>
    </row>
    <row r="456" spans="1:9" x14ac:dyDescent="0.25">
      <c r="A456" s="228" t="s">
        <v>461</v>
      </c>
      <c r="B456" s="227">
        <v>7619375</v>
      </c>
      <c r="C456" s="230" t="s">
        <v>844</v>
      </c>
      <c r="D456" s="64" t="str">
        <f>IF(E456&gt;0,E456,H456)</f>
        <v>AAG-NII</v>
      </c>
      <c r="E456" s="245"/>
      <c r="F456" s="224" t="s">
        <v>925</v>
      </c>
      <c r="G456" s="224"/>
      <c r="H456" s="64" t="str">
        <f t="shared" si="7"/>
        <v>AAG-NII</v>
      </c>
      <c r="I456" t="e">
        <f>VLOOKUP(B456,'ZONA SUL - 11'!E:E,1,0)</f>
        <v>#N/A</v>
      </c>
    </row>
    <row r="457" spans="1:9" s="283" customFormat="1" x14ac:dyDescent="0.25">
      <c r="A457" s="279" t="s">
        <v>85</v>
      </c>
      <c r="B457" s="280">
        <v>5922160</v>
      </c>
      <c r="C457" s="281" t="s">
        <v>831</v>
      </c>
      <c r="D457" s="282" t="str">
        <f>IF(E457&gt;0,E457,H457)</f>
        <v>ASO-NII</v>
      </c>
      <c r="E457" s="224"/>
      <c r="F457" s="224" t="s">
        <v>923</v>
      </c>
      <c r="G457" s="224"/>
      <c r="H457" s="64" t="str">
        <f t="shared" si="7"/>
        <v>ASO-NII</v>
      </c>
      <c r="I457" t="e">
        <f>VLOOKUP(B457,'ZONA SUL - 11'!E:E,1,0)</f>
        <v>#N/A</v>
      </c>
    </row>
    <row r="458" spans="1:9" x14ac:dyDescent="0.25">
      <c r="A458" s="220" t="s">
        <v>686</v>
      </c>
      <c r="B458" s="219">
        <v>7473346</v>
      </c>
      <c r="C458" s="230" t="s">
        <v>817</v>
      </c>
      <c r="D458" s="64" t="str">
        <f>IF(E458&gt;0,E458,H458)</f>
        <v>Assessor II</v>
      </c>
      <c r="E458" s="224" t="s">
        <v>232</v>
      </c>
      <c r="F458" s="224"/>
      <c r="G458" s="224"/>
      <c r="H458" s="64">
        <f t="shared" si="7"/>
        <v>0</v>
      </c>
      <c r="I458" t="e">
        <f>VLOOKUP(B458,'ZONA SUL - 11'!E:E,1,0)</f>
        <v>#N/A</v>
      </c>
    </row>
    <row r="459" spans="1:9" x14ac:dyDescent="0.25">
      <c r="A459" s="220" t="s">
        <v>687</v>
      </c>
      <c r="B459" s="219">
        <v>5892490</v>
      </c>
      <c r="C459" s="240" t="s">
        <v>867</v>
      </c>
      <c r="D459" s="64" t="str">
        <f>IF(E459&gt;0,E459,H459)</f>
        <v>AAG-NII</v>
      </c>
      <c r="E459" s="224"/>
      <c r="F459" s="224" t="s">
        <v>925</v>
      </c>
      <c r="G459" s="224"/>
      <c r="H459" s="64" t="str">
        <f t="shared" si="7"/>
        <v>AAG-NII</v>
      </c>
      <c r="I459" t="e">
        <f>VLOOKUP(B459,'ZONA SUL - 11'!E:E,1,0)</f>
        <v>#N/A</v>
      </c>
    </row>
    <row r="460" spans="1:9" x14ac:dyDescent="0.25">
      <c r="A460" s="220" t="s">
        <v>688</v>
      </c>
      <c r="B460" s="219">
        <v>5926360</v>
      </c>
      <c r="C460" s="240" t="s">
        <v>807</v>
      </c>
      <c r="D460" s="64" t="str">
        <f>IF(E460&gt;0,E460,H460)</f>
        <v>Analista</v>
      </c>
      <c r="E460" s="224"/>
      <c r="F460" s="224" t="s">
        <v>916</v>
      </c>
      <c r="G460" s="224"/>
      <c r="H460" s="64" t="str">
        <f t="shared" si="7"/>
        <v>Analista</v>
      </c>
      <c r="I460" t="e">
        <f>VLOOKUP(B460,'ZONA SUL - 11'!E:E,1,0)</f>
        <v>#N/A</v>
      </c>
    </row>
    <row r="461" spans="1:9" x14ac:dyDescent="0.25">
      <c r="A461" s="220" t="s">
        <v>689</v>
      </c>
      <c r="B461" s="219">
        <v>6490051</v>
      </c>
      <c r="C461" s="230" t="s">
        <v>838</v>
      </c>
      <c r="D461" s="64" t="str">
        <f>IF(E461&gt;0,E461,H461)</f>
        <v>AAG-NII</v>
      </c>
      <c r="E461" s="224"/>
      <c r="F461" s="224" t="s">
        <v>925</v>
      </c>
      <c r="G461" s="224"/>
      <c r="H461" s="64" t="str">
        <f t="shared" si="7"/>
        <v>AAG-NII</v>
      </c>
      <c r="I461" t="e">
        <f>VLOOKUP(B461,'ZONA SUL - 11'!E:E,1,0)</f>
        <v>#N/A</v>
      </c>
    </row>
    <row r="462" spans="1:9" x14ac:dyDescent="0.25">
      <c r="A462" s="220" t="s">
        <v>690</v>
      </c>
      <c r="B462" s="219">
        <v>9493417</v>
      </c>
      <c r="C462" s="230" t="s">
        <v>822</v>
      </c>
      <c r="D462" s="64" t="str">
        <f>IF(E462&gt;0,E462,H462)</f>
        <v>Gest. Equip. Púb.</v>
      </c>
      <c r="E462" s="224" t="s">
        <v>952</v>
      </c>
      <c r="F462" s="224"/>
      <c r="G462" s="224"/>
      <c r="H462" s="64">
        <f t="shared" si="7"/>
        <v>0</v>
      </c>
      <c r="I462" t="e">
        <f>VLOOKUP(B462,'ZONA SUL - 11'!E:E,1,0)</f>
        <v>#N/A</v>
      </c>
    </row>
    <row r="463" spans="1:9" x14ac:dyDescent="0.25">
      <c r="A463" s="220" t="s">
        <v>264</v>
      </c>
      <c r="B463" s="219">
        <v>8878803</v>
      </c>
      <c r="C463" s="230" t="s">
        <v>783</v>
      </c>
      <c r="D463" s="64" t="str">
        <f>IF(E463&gt;0,E463,H463)</f>
        <v>Gest. Equip. Púb.</v>
      </c>
      <c r="E463" s="224" t="s">
        <v>952</v>
      </c>
      <c r="F463" s="224"/>
      <c r="G463" s="224"/>
      <c r="H463" s="64">
        <f t="shared" si="7"/>
        <v>0</v>
      </c>
      <c r="I463" t="e">
        <f>VLOOKUP(B463,'ZONA SUL - 11'!E:E,1,0)</f>
        <v>#N/A</v>
      </c>
    </row>
    <row r="464" spans="1:9" x14ac:dyDescent="0.25">
      <c r="A464" s="220" t="s">
        <v>691</v>
      </c>
      <c r="B464" s="219">
        <v>6450601</v>
      </c>
      <c r="C464" s="238" t="s">
        <v>877</v>
      </c>
      <c r="D464" s="64" t="str">
        <f>IF(E464&gt;0,E464,H464)</f>
        <v>ASO-NIII</v>
      </c>
      <c r="E464" s="224"/>
      <c r="F464" s="224" t="s">
        <v>922</v>
      </c>
      <c r="G464" s="224"/>
      <c r="H464" s="64" t="str">
        <f t="shared" si="7"/>
        <v>ASO-NIII</v>
      </c>
      <c r="I464" t="e">
        <f>VLOOKUP(B464,'ZONA SUL - 11'!E:E,1,0)</f>
        <v>#N/A</v>
      </c>
    </row>
    <row r="465" spans="1:9" x14ac:dyDescent="0.25">
      <c r="A465" s="220" t="s">
        <v>462</v>
      </c>
      <c r="B465" s="219">
        <v>5845726</v>
      </c>
      <c r="C465" s="230" t="s">
        <v>783</v>
      </c>
      <c r="D465" s="64" t="str">
        <f>IF(E465&gt;0,E465,H465)</f>
        <v>ASO-NIII</v>
      </c>
      <c r="E465" s="224"/>
      <c r="F465" s="224" t="s">
        <v>922</v>
      </c>
      <c r="G465" s="224"/>
      <c r="H465" s="64" t="str">
        <f t="shared" si="7"/>
        <v>ASO-NIII</v>
      </c>
      <c r="I465" t="e">
        <f>VLOOKUP(B465,'ZONA SUL - 11'!E:E,1,0)</f>
        <v>#N/A</v>
      </c>
    </row>
    <row r="466" spans="1:9" x14ac:dyDescent="0.25">
      <c r="A466" s="220" t="s">
        <v>348</v>
      </c>
      <c r="B466" s="219">
        <v>7365209</v>
      </c>
      <c r="C466" s="230" t="s">
        <v>843</v>
      </c>
      <c r="D466" s="64" t="str">
        <f>IF(E466&gt;0,E466,H466)</f>
        <v>AICD-NII / EF</v>
      </c>
      <c r="E466" s="224"/>
      <c r="F466" s="224" t="s">
        <v>918</v>
      </c>
      <c r="G466" s="224" t="s">
        <v>944</v>
      </c>
      <c r="H466" s="64" t="str">
        <f t="shared" si="7"/>
        <v>AICD-NII / EF</v>
      </c>
      <c r="I466" t="e">
        <f>VLOOKUP(B466,'ZONA SUL - 11'!E:E,1,0)</f>
        <v>#N/A</v>
      </c>
    </row>
    <row r="467" spans="1:9" x14ac:dyDescent="0.25">
      <c r="A467" s="220" t="s">
        <v>692</v>
      </c>
      <c r="B467" s="219">
        <v>9307583</v>
      </c>
      <c r="C467" s="230" t="s">
        <v>824</v>
      </c>
      <c r="D467" s="64" t="str">
        <f>IF(E467&gt;0,E467,H467)</f>
        <v>Assessor IV</v>
      </c>
      <c r="E467" s="224" t="s">
        <v>895</v>
      </c>
      <c r="F467" s="224"/>
      <c r="G467" s="224"/>
      <c r="H467" s="64">
        <f t="shared" si="7"/>
        <v>0</v>
      </c>
      <c r="I467" t="e">
        <f>VLOOKUP(B467,'ZONA SUL - 11'!E:E,1,0)</f>
        <v>#N/A</v>
      </c>
    </row>
    <row r="468" spans="1:9" x14ac:dyDescent="0.25">
      <c r="A468" s="220" t="s">
        <v>375</v>
      </c>
      <c r="B468" s="219">
        <v>6311385</v>
      </c>
      <c r="C468" s="230" t="s">
        <v>822</v>
      </c>
      <c r="D468" s="64" t="str">
        <f>IF(E468&gt;0,E468,H468)</f>
        <v>ASO-NI</v>
      </c>
      <c r="E468" s="224"/>
      <c r="F468" s="224" t="s">
        <v>924</v>
      </c>
      <c r="G468" s="224"/>
      <c r="H468" s="64" t="str">
        <f t="shared" si="7"/>
        <v>ASO-NI</v>
      </c>
      <c r="I468" t="e">
        <f>VLOOKUP(B468,'ZONA SUL - 11'!E:E,1,0)</f>
        <v>#N/A</v>
      </c>
    </row>
    <row r="469" spans="1:9" x14ac:dyDescent="0.25">
      <c r="A469" s="220" t="s">
        <v>693</v>
      </c>
      <c r="B469" s="219">
        <v>5465834</v>
      </c>
      <c r="C469" s="230" t="s">
        <v>801</v>
      </c>
      <c r="D469" s="64" t="str">
        <f>IF(E469&gt;0,E469,H469)</f>
        <v>ASO-NIII</v>
      </c>
      <c r="E469" s="224"/>
      <c r="F469" s="224" t="s">
        <v>922</v>
      </c>
      <c r="G469" s="224"/>
      <c r="H469" s="64" t="str">
        <f t="shared" si="7"/>
        <v>ASO-NIII</v>
      </c>
      <c r="I469" t="e">
        <f>VLOOKUP(B469,'ZONA SUL - 11'!E:E,1,0)</f>
        <v>#N/A</v>
      </c>
    </row>
    <row r="470" spans="1:9" x14ac:dyDescent="0.25">
      <c r="A470" s="220" t="s">
        <v>694</v>
      </c>
      <c r="B470" s="219">
        <v>6491791</v>
      </c>
      <c r="C470" s="230" t="s">
        <v>823</v>
      </c>
      <c r="D470" s="64" t="str">
        <f>IF(E470&gt;0,E470,H470)</f>
        <v>Assessor II</v>
      </c>
      <c r="E470" s="224" t="s">
        <v>232</v>
      </c>
      <c r="F470" s="224" t="s">
        <v>922</v>
      </c>
      <c r="G470" s="224"/>
      <c r="H470" s="64" t="str">
        <f t="shared" si="7"/>
        <v>ASO-NIII</v>
      </c>
      <c r="I470" t="e">
        <f>VLOOKUP(B470,'ZONA SUL - 11'!E:E,1,0)</f>
        <v>#N/A</v>
      </c>
    </row>
    <row r="471" spans="1:9" x14ac:dyDescent="0.25">
      <c r="A471" s="220" t="s">
        <v>80</v>
      </c>
      <c r="B471" s="219">
        <v>6582672</v>
      </c>
      <c r="C471" s="230" t="s">
        <v>799</v>
      </c>
      <c r="D471" s="64" t="str">
        <f>IF(E471&gt;0,E471,H471)</f>
        <v>ASO-NIII</v>
      </c>
      <c r="E471" s="224"/>
      <c r="F471" s="224" t="s">
        <v>922</v>
      </c>
      <c r="G471" s="224"/>
      <c r="H471" s="64" t="str">
        <f t="shared" si="7"/>
        <v>ASO-NIII</v>
      </c>
      <c r="I471">
        <f>VLOOKUP(B471,'ZONA SUL - 11'!E:E,1,0)</f>
        <v>6582672</v>
      </c>
    </row>
    <row r="472" spans="1:9" x14ac:dyDescent="0.25">
      <c r="A472" s="220" t="s">
        <v>349</v>
      </c>
      <c r="B472" s="219">
        <v>5885183</v>
      </c>
      <c r="C472" s="230" t="s">
        <v>843</v>
      </c>
      <c r="D472" s="64" t="str">
        <f>IF(E472&gt;0,E472,H472)</f>
        <v>Ag.Saúde / Atend. Enf.</v>
      </c>
      <c r="E472" s="224"/>
      <c r="F472" s="224" t="s">
        <v>958</v>
      </c>
      <c r="G472" s="224" t="s">
        <v>959</v>
      </c>
      <c r="H472" s="64" t="str">
        <f t="shared" si="7"/>
        <v>Ag.Saúde / Atend. Enf.</v>
      </c>
      <c r="I472" t="e">
        <f>VLOOKUP(B472,'ZONA SUL - 11'!E:E,1,0)</f>
        <v>#N/A</v>
      </c>
    </row>
    <row r="473" spans="1:9" x14ac:dyDescent="0.25">
      <c r="A473" s="220" t="s">
        <v>695</v>
      </c>
      <c r="B473" s="219">
        <v>7571461</v>
      </c>
      <c r="C473" s="230" t="s">
        <v>841</v>
      </c>
      <c r="D473" s="64" t="str">
        <f>IF(E473&gt;0,E473,H473)</f>
        <v>Assessor II</v>
      </c>
      <c r="E473" s="224" t="s">
        <v>232</v>
      </c>
      <c r="F473" s="224" t="s">
        <v>918</v>
      </c>
      <c r="G473" s="224" t="s">
        <v>944</v>
      </c>
      <c r="H473" s="64" t="str">
        <f t="shared" si="7"/>
        <v>AICD-NII / EF</v>
      </c>
      <c r="I473" t="e">
        <f>VLOOKUP(B473,'ZONA SUL - 11'!E:E,1,0)</f>
        <v>#N/A</v>
      </c>
    </row>
    <row r="474" spans="1:9" x14ac:dyDescent="0.25">
      <c r="A474" s="220" t="s">
        <v>696</v>
      </c>
      <c r="B474" s="219">
        <v>6428312</v>
      </c>
      <c r="C474" s="230" t="s">
        <v>815</v>
      </c>
      <c r="D474" s="64" t="str">
        <f>IF(E474&gt;0,E474,H474)</f>
        <v>ASO-NIII</v>
      </c>
      <c r="E474" s="224"/>
      <c r="F474" s="224" t="s">
        <v>922</v>
      </c>
      <c r="G474" s="224"/>
      <c r="H474" s="64" t="str">
        <f t="shared" si="7"/>
        <v>ASO-NIII</v>
      </c>
      <c r="I474" t="e">
        <f>VLOOKUP(B474,'ZONA SUL - 11'!E:E,1,0)</f>
        <v>#N/A</v>
      </c>
    </row>
    <row r="475" spans="1:9" x14ac:dyDescent="0.25">
      <c r="A475" s="220" t="s">
        <v>477</v>
      </c>
      <c r="B475" s="219">
        <v>8075964</v>
      </c>
      <c r="C475" s="230" t="s">
        <v>831</v>
      </c>
      <c r="D475" s="64" t="str">
        <f>IF(E475&gt;0,E475,H475)</f>
        <v>ASO-NI</v>
      </c>
      <c r="E475" s="224"/>
      <c r="F475" s="224" t="s">
        <v>924</v>
      </c>
      <c r="G475" s="224"/>
      <c r="H475" s="64" t="str">
        <f t="shared" si="7"/>
        <v>ASO-NI</v>
      </c>
      <c r="I475" t="e">
        <f>VLOOKUP(B475,'ZONA SUL - 11'!E:E,1,0)</f>
        <v>#N/A</v>
      </c>
    </row>
    <row r="476" spans="1:9" x14ac:dyDescent="0.25">
      <c r="A476" s="220" t="s">
        <v>132</v>
      </c>
      <c r="B476" s="219">
        <v>6517005</v>
      </c>
      <c r="C476" s="230" t="s">
        <v>821</v>
      </c>
      <c r="D476" s="64" t="str">
        <f>IF(E476&gt;0,E476,H476)</f>
        <v>ASO-NI</v>
      </c>
      <c r="E476" s="224"/>
      <c r="F476" s="224" t="s">
        <v>924</v>
      </c>
      <c r="G476" s="224"/>
      <c r="H476" s="64" t="str">
        <f t="shared" si="7"/>
        <v>ASO-NI</v>
      </c>
      <c r="I476">
        <f>VLOOKUP(B476,'ZONA SUL - 11'!E:E,1,0)</f>
        <v>6517005</v>
      </c>
    </row>
    <row r="477" spans="1:9" x14ac:dyDescent="0.25">
      <c r="A477" s="220" t="s">
        <v>463</v>
      </c>
      <c r="B477" s="219">
        <v>9300881</v>
      </c>
      <c r="C477" s="224" t="s">
        <v>791</v>
      </c>
      <c r="D477" s="64" t="str">
        <f>IF(E477&gt;0,E477,H477)</f>
        <v>AAG-NI</v>
      </c>
      <c r="E477" s="224"/>
      <c r="F477" s="224" t="s">
        <v>926</v>
      </c>
      <c r="G477" s="224"/>
      <c r="H477" s="64" t="str">
        <f t="shared" si="7"/>
        <v>AAG-NI</v>
      </c>
      <c r="I477" t="e">
        <f>VLOOKUP(B477,'ZONA SUL - 11'!E:E,1,0)</f>
        <v>#N/A</v>
      </c>
    </row>
    <row r="478" spans="1:9" x14ac:dyDescent="0.25">
      <c r="A478" s="224" t="s">
        <v>464</v>
      </c>
      <c r="B478" s="223">
        <v>6099327</v>
      </c>
      <c r="C478" s="241" t="s">
        <v>806</v>
      </c>
      <c r="D478" s="64" t="str">
        <f>IF(E478&gt;0,E478,H478)</f>
        <v>ASO-NI</v>
      </c>
      <c r="E478" s="245"/>
      <c r="F478" s="224" t="s">
        <v>924</v>
      </c>
      <c r="G478" s="224"/>
      <c r="H478" s="64" t="str">
        <f t="shared" si="7"/>
        <v>ASO-NI</v>
      </c>
      <c r="I478" t="e">
        <f>VLOOKUP(B478,'ZONA SUL - 11'!E:E,1,0)</f>
        <v>#N/A</v>
      </c>
    </row>
    <row r="479" spans="1:9" x14ac:dyDescent="0.25">
      <c r="A479" s="220" t="s">
        <v>263</v>
      </c>
      <c r="B479" s="219">
        <v>8890773</v>
      </c>
      <c r="C479" s="230" t="s">
        <v>825</v>
      </c>
      <c r="D479" s="64" t="str">
        <f>IF(E479&gt;0,E479,H479)</f>
        <v>Gest. Equip. Púb.</v>
      </c>
      <c r="E479" s="224" t="s">
        <v>952</v>
      </c>
      <c r="F479" s="224"/>
      <c r="G479" s="224"/>
      <c r="H479" s="64">
        <f t="shared" si="7"/>
        <v>0</v>
      </c>
      <c r="I479" t="e">
        <f>VLOOKUP(B479,'ZONA SUL - 11'!E:E,1,0)</f>
        <v>#N/A</v>
      </c>
    </row>
    <row r="480" spans="1:9" x14ac:dyDescent="0.25">
      <c r="A480" s="220" t="s">
        <v>146</v>
      </c>
      <c r="B480" s="219">
        <v>7752342</v>
      </c>
      <c r="C480" s="230" t="s">
        <v>806</v>
      </c>
      <c r="D480" s="64" t="str">
        <f>IF(E480&gt;0,E480,H480)</f>
        <v>AICD-NII / EF</v>
      </c>
      <c r="E480" s="224"/>
      <c r="F480" s="224" t="s">
        <v>918</v>
      </c>
      <c r="G480" s="224" t="s">
        <v>944</v>
      </c>
      <c r="H480" s="64" t="str">
        <f t="shared" si="7"/>
        <v>AICD-NII / EF</v>
      </c>
      <c r="I480" t="e">
        <f>VLOOKUP(B480,'ZONA SUL - 11'!E:E,1,0)</f>
        <v>#N/A</v>
      </c>
    </row>
    <row r="481" spans="1:9" x14ac:dyDescent="0.25">
      <c r="A481" s="220" t="s">
        <v>116</v>
      </c>
      <c r="B481" s="219">
        <v>5379628</v>
      </c>
      <c r="C481" s="230" t="s">
        <v>863</v>
      </c>
      <c r="D481" s="64" t="str">
        <f>IF(E481&gt;0,E481,H481)</f>
        <v>AAG-NIII</v>
      </c>
      <c r="E481" s="224"/>
      <c r="F481" s="224" t="s">
        <v>927</v>
      </c>
      <c r="G481" s="224"/>
      <c r="H481" s="64" t="str">
        <f t="shared" si="7"/>
        <v>AAG-NIII</v>
      </c>
      <c r="I481" t="e">
        <f>VLOOKUP(B481,'ZONA SUL - 11'!E:E,1,0)</f>
        <v>#N/A</v>
      </c>
    </row>
    <row r="482" spans="1:9" x14ac:dyDescent="0.25">
      <c r="A482" s="220" t="s">
        <v>276</v>
      </c>
      <c r="B482" s="219">
        <v>8857440</v>
      </c>
      <c r="C482" s="230" t="s">
        <v>806</v>
      </c>
      <c r="D482" s="64" t="str">
        <f>IF(E482&gt;0,E482,H482)</f>
        <v>Gest. Equip. Púb.</v>
      </c>
      <c r="E482" s="224" t="s">
        <v>952</v>
      </c>
      <c r="F482" s="224"/>
      <c r="G482" s="224"/>
      <c r="H482" s="64">
        <f t="shared" si="7"/>
        <v>0</v>
      </c>
      <c r="I482" t="e">
        <f>VLOOKUP(B482,'ZONA SUL - 11'!E:E,1,0)</f>
        <v>#N/A</v>
      </c>
    </row>
    <row r="483" spans="1:9" x14ac:dyDescent="0.25">
      <c r="A483" s="220" t="s">
        <v>697</v>
      </c>
      <c r="B483" s="219">
        <v>8961476</v>
      </c>
      <c r="C483" s="230" t="s">
        <v>817</v>
      </c>
      <c r="D483" s="64" t="str">
        <f>IF(E483&gt;0,E483,H483)</f>
        <v>AAG-NI</v>
      </c>
      <c r="E483" s="224"/>
      <c r="F483" s="224" t="s">
        <v>926</v>
      </c>
      <c r="G483" s="224"/>
      <c r="H483" s="64" t="str">
        <f t="shared" si="7"/>
        <v>AAG-NI</v>
      </c>
      <c r="I483" t="e">
        <f>VLOOKUP(B483,'ZONA SUL - 11'!E:E,1,0)</f>
        <v>#N/A</v>
      </c>
    </row>
    <row r="484" spans="1:9" x14ac:dyDescent="0.25">
      <c r="A484" s="220" t="s">
        <v>185</v>
      </c>
      <c r="B484" s="219">
        <v>5156629</v>
      </c>
      <c r="C484" s="230" t="s">
        <v>788</v>
      </c>
      <c r="D484" s="64" t="str">
        <f>IF(E484&gt;0,E484,H484)</f>
        <v>ASO-NIII</v>
      </c>
      <c r="E484" s="224"/>
      <c r="F484" s="224" t="s">
        <v>922</v>
      </c>
      <c r="G484" s="224"/>
      <c r="H484" s="64" t="str">
        <f t="shared" si="7"/>
        <v>ASO-NIII</v>
      </c>
      <c r="I484" t="e">
        <f>VLOOKUP(B484,'ZONA SUL - 11'!E:E,1,0)</f>
        <v>#N/A</v>
      </c>
    </row>
    <row r="485" spans="1:9" x14ac:dyDescent="0.25">
      <c r="A485" s="220" t="s">
        <v>465</v>
      </c>
      <c r="B485" s="219">
        <v>7620098</v>
      </c>
      <c r="C485" s="230" t="s">
        <v>831</v>
      </c>
      <c r="D485" s="64" t="str">
        <f>IF(E485&gt;0,E485,H485)</f>
        <v>ASO-NII</v>
      </c>
      <c r="E485" s="224"/>
      <c r="F485" s="224" t="s">
        <v>923</v>
      </c>
      <c r="G485" s="224"/>
      <c r="H485" s="64" t="str">
        <f t="shared" si="7"/>
        <v>ASO-NII</v>
      </c>
      <c r="I485" t="e">
        <f>VLOOKUP(B485,'ZONA SUL - 11'!E:E,1,0)</f>
        <v>#N/A</v>
      </c>
    </row>
    <row r="486" spans="1:9" x14ac:dyDescent="0.25">
      <c r="A486" s="220" t="s">
        <v>698</v>
      </c>
      <c r="B486" s="219">
        <v>7585781</v>
      </c>
      <c r="C486" s="238" t="s">
        <v>835</v>
      </c>
      <c r="D486" s="64" t="str">
        <f>IF(E486&gt;0,E486,H486)</f>
        <v>Assessor II</v>
      </c>
      <c r="E486" s="224" t="s">
        <v>232</v>
      </c>
      <c r="F486" s="224" t="s">
        <v>918</v>
      </c>
      <c r="G486" s="224" t="s">
        <v>944</v>
      </c>
      <c r="H486" s="64" t="str">
        <f t="shared" si="7"/>
        <v>AICD-NII / EF</v>
      </c>
      <c r="I486" t="e">
        <f>VLOOKUP(B486,'ZONA SUL - 11'!E:E,1,0)</f>
        <v>#N/A</v>
      </c>
    </row>
    <row r="487" spans="1:9" x14ac:dyDescent="0.25">
      <c r="A487" s="220" t="s">
        <v>699</v>
      </c>
      <c r="B487" s="219">
        <v>8155755</v>
      </c>
      <c r="C487" s="241" t="s">
        <v>860</v>
      </c>
      <c r="D487" s="64" t="str">
        <f>IF(E487&gt;0,E487,H487)</f>
        <v>Diretor I</v>
      </c>
      <c r="E487" s="224" t="s">
        <v>889</v>
      </c>
      <c r="F487" s="224"/>
      <c r="G487" s="224"/>
      <c r="H487" s="64">
        <f t="shared" si="7"/>
        <v>0</v>
      </c>
      <c r="I487" t="e">
        <f>VLOOKUP(B487,'ZONA SUL - 11'!E:E,1,0)</f>
        <v>#N/A</v>
      </c>
    </row>
    <row r="488" spans="1:9" x14ac:dyDescent="0.25">
      <c r="A488" s="220" t="s">
        <v>86</v>
      </c>
      <c r="B488" s="219">
        <v>6432000</v>
      </c>
      <c r="C488" s="230" t="s">
        <v>805</v>
      </c>
      <c r="D488" s="64" t="str">
        <f>IF(E488&gt;0,E488,H488)</f>
        <v>ASO-NII</v>
      </c>
      <c r="E488" s="224"/>
      <c r="F488" s="224" t="s">
        <v>923</v>
      </c>
      <c r="G488" s="224"/>
      <c r="H488" s="64" t="str">
        <f t="shared" si="7"/>
        <v>ASO-NII</v>
      </c>
      <c r="I488" t="e">
        <f>VLOOKUP(B488,'ZONA SUL - 11'!E:E,1,0)</f>
        <v>#N/A</v>
      </c>
    </row>
    <row r="489" spans="1:9" x14ac:dyDescent="0.25">
      <c r="A489" s="220" t="s">
        <v>87</v>
      </c>
      <c r="B489" s="219">
        <v>6455425</v>
      </c>
      <c r="C489" s="244" t="s">
        <v>857</v>
      </c>
      <c r="D489" s="64" t="str">
        <f>IF(E489&gt;0,E489,H489)</f>
        <v>ASO-NII</v>
      </c>
      <c r="E489" s="224"/>
      <c r="F489" s="224" t="s">
        <v>923</v>
      </c>
      <c r="G489" s="224"/>
      <c r="H489" s="64" t="str">
        <f t="shared" si="7"/>
        <v>ASO-NII</v>
      </c>
      <c r="I489" t="e">
        <f>VLOOKUP(B489,'ZONA SUL - 11'!E:E,1,0)</f>
        <v>#N/A</v>
      </c>
    </row>
    <row r="490" spans="1:9" x14ac:dyDescent="0.25">
      <c r="A490" s="220" t="s">
        <v>319</v>
      </c>
      <c r="B490" s="219">
        <v>6354181</v>
      </c>
      <c r="C490" s="230" t="s">
        <v>864</v>
      </c>
      <c r="D490" s="64" t="str">
        <f>IF(E490&gt;0,E490,H490)</f>
        <v>AAG-NII</v>
      </c>
      <c r="E490" s="224"/>
      <c r="F490" s="224" t="s">
        <v>925</v>
      </c>
      <c r="G490" s="224"/>
      <c r="H490" s="64" t="str">
        <f t="shared" si="7"/>
        <v>AAG-NII</v>
      </c>
      <c r="I490" t="e">
        <f>VLOOKUP(B490,'ZONA SUL - 11'!E:E,1,0)</f>
        <v>#N/A</v>
      </c>
    </row>
    <row r="491" spans="1:9" x14ac:dyDescent="0.25">
      <c r="A491" s="220" t="s">
        <v>700</v>
      </c>
      <c r="B491" s="219">
        <v>6162461</v>
      </c>
      <c r="C491" s="230" t="s">
        <v>847</v>
      </c>
      <c r="D491" s="64" t="str">
        <f>IF(E491&gt;0,E491,H491)</f>
        <v>ASO-NIII</v>
      </c>
      <c r="E491" s="224"/>
      <c r="F491" s="224" t="s">
        <v>922</v>
      </c>
      <c r="G491" s="224"/>
      <c r="H491" s="64" t="str">
        <f t="shared" si="7"/>
        <v>ASO-NIII</v>
      </c>
      <c r="I491" t="e">
        <f>VLOOKUP(B491,'ZONA SUL - 11'!E:E,1,0)</f>
        <v>#N/A</v>
      </c>
    </row>
    <row r="492" spans="1:9" x14ac:dyDescent="0.25">
      <c r="A492" s="220" t="s">
        <v>701</v>
      </c>
      <c r="B492" s="219">
        <v>6350755</v>
      </c>
      <c r="C492" s="230" t="s">
        <v>834</v>
      </c>
      <c r="D492" s="64" t="str">
        <f>IF(E492&gt;0,E492,H492)</f>
        <v>Assessor II</v>
      </c>
      <c r="E492" s="224" t="s">
        <v>232</v>
      </c>
      <c r="F492" s="224" t="s">
        <v>925</v>
      </c>
      <c r="G492" s="224"/>
      <c r="H492" s="64" t="str">
        <f t="shared" si="7"/>
        <v>AAG-NII</v>
      </c>
      <c r="I492" t="e">
        <f>VLOOKUP(B492,'ZONA SUL - 11'!E:E,1,0)</f>
        <v>#N/A</v>
      </c>
    </row>
    <row r="493" spans="1:9" x14ac:dyDescent="0.25">
      <c r="A493" s="222" t="s">
        <v>416</v>
      </c>
      <c r="B493" s="221">
        <v>7419023</v>
      </c>
      <c r="C493" s="224" t="s">
        <v>885</v>
      </c>
      <c r="D493" s="64" t="str">
        <f>IF(E493&gt;0,E493,H493)</f>
        <v>ASO-NIII</v>
      </c>
      <c r="E493" s="245"/>
      <c r="F493" s="224" t="s">
        <v>922</v>
      </c>
      <c r="G493" s="224"/>
      <c r="H493" s="64" t="str">
        <f t="shared" si="7"/>
        <v>ASO-NIII</v>
      </c>
      <c r="I493" t="e">
        <f>VLOOKUP(B493,'ZONA SUL - 11'!E:E,1,0)</f>
        <v>#N/A</v>
      </c>
    </row>
    <row r="494" spans="1:9" x14ac:dyDescent="0.25">
      <c r="A494" s="220" t="s">
        <v>256</v>
      </c>
      <c r="B494" s="219">
        <v>5839360</v>
      </c>
      <c r="C494" s="230" t="s">
        <v>828</v>
      </c>
      <c r="D494" s="64" t="str">
        <f>IF(E494&gt;0,E494,H494)</f>
        <v>ASO-NII</v>
      </c>
      <c r="E494" s="224"/>
      <c r="F494" s="224" t="s">
        <v>923</v>
      </c>
      <c r="G494" s="224"/>
      <c r="H494" s="64" t="str">
        <f t="shared" si="7"/>
        <v>ASO-NII</v>
      </c>
      <c r="I494" t="e">
        <f>VLOOKUP(B494,'ZONA SUL - 11'!E:E,1,0)</f>
        <v>#N/A</v>
      </c>
    </row>
    <row r="495" spans="1:9" x14ac:dyDescent="0.25">
      <c r="A495" s="220" t="s">
        <v>702</v>
      </c>
      <c r="B495" s="219">
        <v>9123954</v>
      </c>
      <c r="C495" s="230" t="s">
        <v>801</v>
      </c>
      <c r="D495" s="64" t="str">
        <f>IF(E495&gt;0,E495,H495)</f>
        <v>AAG-NI</v>
      </c>
      <c r="E495" s="224"/>
      <c r="F495" s="224" t="s">
        <v>926</v>
      </c>
      <c r="G495" s="224"/>
      <c r="H495" s="64" t="str">
        <f t="shared" si="7"/>
        <v>AAG-NI</v>
      </c>
      <c r="I495" t="e">
        <f>VLOOKUP(B495,'ZONA SUL - 11'!E:E,1,0)</f>
        <v>#N/A</v>
      </c>
    </row>
    <row r="496" spans="1:9" x14ac:dyDescent="0.25">
      <c r="A496" s="220" t="s">
        <v>261</v>
      </c>
      <c r="B496" s="219">
        <v>8829861</v>
      </c>
      <c r="C496" s="230" t="s">
        <v>799</v>
      </c>
      <c r="D496" s="64" t="str">
        <f>IF(E496&gt;0,E496,H496)</f>
        <v>Gest. Equip. Púb.</v>
      </c>
      <c r="E496" s="224" t="s">
        <v>952</v>
      </c>
      <c r="F496" s="224"/>
      <c r="G496" s="224"/>
      <c r="H496" s="64">
        <f t="shared" si="7"/>
        <v>0</v>
      </c>
      <c r="I496">
        <f>VLOOKUP(B496,'ZONA SUL - 11'!E:E,1,0)</f>
        <v>8829861</v>
      </c>
    </row>
    <row r="497" spans="1:9" x14ac:dyDescent="0.25">
      <c r="A497" s="220" t="s">
        <v>703</v>
      </c>
      <c r="B497" s="219">
        <v>5873975</v>
      </c>
      <c r="C497" s="238" t="s">
        <v>877</v>
      </c>
      <c r="D497" s="64" t="str">
        <f>IF(E497&gt;0,E497,H497)</f>
        <v>ASO</v>
      </c>
      <c r="E497" s="224"/>
      <c r="F497" s="224" t="s">
        <v>938</v>
      </c>
      <c r="G497" s="224"/>
      <c r="H497" s="64" t="str">
        <f t="shared" si="7"/>
        <v>ASO</v>
      </c>
      <c r="I497" t="e">
        <f>VLOOKUP(B497,'ZONA SUL - 11'!E:E,1,0)</f>
        <v>#N/A</v>
      </c>
    </row>
    <row r="498" spans="1:9" x14ac:dyDescent="0.25">
      <c r="A498" s="220" t="s">
        <v>704</v>
      </c>
      <c r="B498" s="219">
        <v>8144575</v>
      </c>
      <c r="C498" s="230" t="s">
        <v>840</v>
      </c>
      <c r="D498" s="64" t="str">
        <f>IF(E498&gt;0,E498,H498)</f>
        <v>Assessor III</v>
      </c>
      <c r="E498" s="224" t="s">
        <v>892</v>
      </c>
      <c r="F498" s="224"/>
      <c r="G498" s="224"/>
      <c r="H498" s="64">
        <f t="shared" si="7"/>
        <v>0</v>
      </c>
      <c r="I498" t="e">
        <f>VLOOKUP(B498,'ZONA SUL - 11'!E:E,1,0)</f>
        <v>#N/A</v>
      </c>
    </row>
    <row r="499" spans="1:9" x14ac:dyDescent="0.25">
      <c r="A499" s="230" t="s">
        <v>394</v>
      </c>
      <c r="B499" s="225">
        <v>8439818</v>
      </c>
      <c r="C499" s="230" t="s">
        <v>821</v>
      </c>
      <c r="D499" s="64" t="str">
        <f>IF(E499&gt;0,E499,H499)</f>
        <v>Gest. Equip. Púb.</v>
      </c>
      <c r="E499" s="224" t="s">
        <v>952</v>
      </c>
      <c r="F499" s="224"/>
      <c r="G499" s="226"/>
      <c r="H499" s="64">
        <f t="shared" si="7"/>
        <v>0</v>
      </c>
      <c r="I499">
        <f>VLOOKUP(B499,'ZONA SUL - 11'!E:E,1,0)</f>
        <v>8439818</v>
      </c>
    </row>
    <row r="500" spans="1:9" x14ac:dyDescent="0.25">
      <c r="A500" s="230" t="s">
        <v>705</v>
      </c>
      <c r="B500" s="225">
        <v>8955409</v>
      </c>
      <c r="C500" s="230" t="s">
        <v>792</v>
      </c>
      <c r="D500" s="64" t="str">
        <f>IF(E500&gt;0,E500,H500)</f>
        <v>Assessor I</v>
      </c>
      <c r="E500" s="224" t="s">
        <v>183</v>
      </c>
      <c r="F500" s="224"/>
      <c r="G500" s="226"/>
      <c r="H500" s="64">
        <f t="shared" si="7"/>
        <v>0</v>
      </c>
      <c r="I500" t="e">
        <f>VLOOKUP(B500,'ZONA SUL - 11'!E:E,1,0)</f>
        <v>#N/A</v>
      </c>
    </row>
    <row r="501" spans="1:9" x14ac:dyDescent="0.25">
      <c r="A501" s="220" t="s">
        <v>706</v>
      </c>
      <c r="B501" s="219">
        <v>7440162</v>
      </c>
      <c r="C501" s="238" t="s">
        <v>782</v>
      </c>
      <c r="D501" s="64" t="str">
        <f>IF(E501&gt;0,E501,H501)</f>
        <v>AICD-NIII / EF</v>
      </c>
      <c r="E501" s="224"/>
      <c r="F501" s="224" t="s">
        <v>919</v>
      </c>
      <c r="G501" s="224" t="s">
        <v>944</v>
      </c>
      <c r="H501" s="64" t="str">
        <f t="shared" si="7"/>
        <v>AICD-NIII / EF</v>
      </c>
      <c r="I501" t="e">
        <f>VLOOKUP(B501,'ZONA SUL - 11'!E:E,1,0)</f>
        <v>#N/A</v>
      </c>
    </row>
    <row r="502" spans="1:9" x14ac:dyDescent="0.25">
      <c r="A502" s="220" t="s">
        <v>707</v>
      </c>
      <c r="B502" s="219">
        <v>9427759</v>
      </c>
      <c r="C502" s="241" t="s">
        <v>812</v>
      </c>
      <c r="D502" s="64" t="str">
        <f>IF(E502&gt;0,E502,H502)</f>
        <v>Resid. em Gest. Púb.</v>
      </c>
      <c r="E502" s="224"/>
      <c r="F502" s="224" t="s">
        <v>940</v>
      </c>
      <c r="G502" s="224"/>
      <c r="H502" s="64" t="str">
        <f t="shared" si="7"/>
        <v>Resid. em Gest. Púb.</v>
      </c>
      <c r="I502" t="e">
        <f>VLOOKUP(B502,'ZONA SUL - 11'!E:E,1,0)</f>
        <v>#N/A</v>
      </c>
    </row>
    <row r="503" spans="1:9" x14ac:dyDescent="0.25">
      <c r="A503" s="220" t="s">
        <v>708</v>
      </c>
      <c r="B503" s="219">
        <v>6316671</v>
      </c>
      <c r="C503" s="230" t="s">
        <v>838</v>
      </c>
      <c r="D503" s="64" t="str">
        <f>IF(E503&gt;0,E503,H503)</f>
        <v>AAG-NII</v>
      </c>
      <c r="E503" s="224"/>
      <c r="F503" s="224" t="s">
        <v>925</v>
      </c>
      <c r="G503" s="224"/>
      <c r="H503" s="64" t="str">
        <f t="shared" si="7"/>
        <v>AAG-NII</v>
      </c>
      <c r="I503" t="e">
        <f>VLOOKUP(B503,'ZONA SUL - 11'!E:E,1,0)</f>
        <v>#N/A</v>
      </c>
    </row>
    <row r="504" spans="1:9" x14ac:dyDescent="0.25">
      <c r="A504" s="220" t="s">
        <v>186</v>
      </c>
      <c r="B504" s="219">
        <v>5860652</v>
      </c>
      <c r="C504" s="230" t="s">
        <v>803</v>
      </c>
      <c r="D504" s="64" t="str">
        <f>IF(E504&gt;0,E504,H504)</f>
        <v>ASO</v>
      </c>
      <c r="E504" s="224"/>
      <c r="F504" s="224" t="s">
        <v>938</v>
      </c>
      <c r="G504" s="224"/>
      <c r="H504" s="64" t="str">
        <f t="shared" si="7"/>
        <v>ASO</v>
      </c>
      <c r="I504" t="e">
        <f>VLOOKUP(B504,'ZONA SUL - 11'!E:E,1,0)</f>
        <v>#N/A</v>
      </c>
    </row>
    <row r="505" spans="1:9" x14ac:dyDescent="0.25">
      <c r="A505" s="220" t="s">
        <v>709</v>
      </c>
      <c r="B505" s="219">
        <v>5101352</v>
      </c>
      <c r="C505" s="240" t="s">
        <v>807</v>
      </c>
      <c r="D505" s="64" t="str">
        <f>IF(E505&gt;0,E505,H505)</f>
        <v>ASO-NIII</v>
      </c>
      <c r="E505" s="224"/>
      <c r="F505" s="224" t="s">
        <v>922</v>
      </c>
      <c r="G505" s="224"/>
      <c r="H505" s="64" t="str">
        <f t="shared" si="7"/>
        <v>ASO-NIII</v>
      </c>
      <c r="I505" t="e">
        <f>VLOOKUP(B505,'ZONA SUL - 11'!E:E,1,0)</f>
        <v>#N/A</v>
      </c>
    </row>
    <row r="506" spans="1:9" x14ac:dyDescent="0.25">
      <c r="A506" s="220" t="s">
        <v>332</v>
      </c>
      <c r="B506" s="219">
        <v>4811828</v>
      </c>
      <c r="C506" s="230" t="s">
        <v>846</v>
      </c>
      <c r="D506" s="64" t="str">
        <f>IF(E506&gt;0,E506,H506)</f>
        <v>ASO-NIII</v>
      </c>
      <c r="E506" s="224"/>
      <c r="F506" s="224" t="s">
        <v>922</v>
      </c>
      <c r="G506" s="224"/>
      <c r="H506" s="64" t="str">
        <f t="shared" si="7"/>
        <v>ASO-NIII</v>
      </c>
      <c r="I506" t="e">
        <f>VLOOKUP(B506,'ZONA SUL - 11'!E:E,1,0)</f>
        <v>#N/A</v>
      </c>
    </row>
    <row r="507" spans="1:9" x14ac:dyDescent="0.25">
      <c r="A507" s="220" t="s">
        <v>93</v>
      </c>
      <c r="B507" s="219">
        <v>5873924</v>
      </c>
      <c r="C507" s="230" t="s">
        <v>822</v>
      </c>
      <c r="D507" s="64" t="str">
        <f>IF(E507&gt;0,E507,H507)</f>
        <v>ASO-NIII</v>
      </c>
      <c r="E507" s="224"/>
      <c r="F507" s="224" t="s">
        <v>922</v>
      </c>
      <c r="G507" s="224"/>
      <c r="H507" s="64" t="str">
        <f t="shared" si="7"/>
        <v>ASO-NIII</v>
      </c>
      <c r="I507" t="e">
        <f>VLOOKUP(B507,'ZONA SUL - 11'!E:E,1,0)</f>
        <v>#N/A</v>
      </c>
    </row>
    <row r="508" spans="1:9" x14ac:dyDescent="0.25">
      <c r="A508" s="220" t="s">
        <v>212</v>
      </c>
      <c r="B508" s="219">
        <v>6506127</v>
      </c>
      <c r="C508" s="230" t="s">
        <v>827</v>
      </c>
      <c r="D508" s="64" t="str">
        <f>IF(E508&gt;0,E508,H508)</f>
        <v>ASO-NII</v>
      </c>
      <c r="E508" s="224"/>
      <c r="F508" s="224" t="s">
        <v>923</v>
      </c>
      <c r="G508" s="224"/>
      <c r="H508" s="64" t="str">
        <f t="shared" si="7"/>
        <v>ASO-NII</v>
      </c>
      <c r="I508" t="e">
        <f>VLOOKUP(B508,'ZONA SUL - 11'!E:E,1,0)</f>
        <v>#N/A</v>
      </c>
    </row>
    <row r="509" spans="1:9" x14ac:dyDescent="0.25">
      <c r="A509" s="220" t="s">
        <v>710</v>
      </c>
      <c r="B509" s="219">
        <v>7334397</v>
      </c>
      <c r="C509" s="241" t="s">
        <v>860</v>
      </c>
      <c r="D509" s="64" t="str">
        <f>IF(E509&gt;0,E509,H509)</f>
        <v>Assessor II</v>
      </c>
      <c r="E509" s="224" t="s">
        <v>232</v>
      </c>
      <c r="F509" s="224" t="s">
        <v>926</v>
      </c>
      <c r="G509" s="224"/>
      <c r="H509" s="64" t="str">
        <f t="shared" si="7"/>
        <v>AAG-NI</v>
      </c>
      <c r="I509" t="e">
        <f>VLOOKUP(B509,'ZONA SUL - 11'!E:E,1,0)</f>
        <v>#N/A</v>
      </c>
    </row>
    <row r="510" spans="1:9" x14ac:dyDescent="0.25">
      <c r="A510" s="220" t="s">
        <v>187</v>
      </c>
      <c r="B510" s="219">
        <v>6261370</v>
      </c>
      <c r="C510" s="230" t="s">
        <v>864</v>
      </c>
      <c r="D510" s="64" t="str">
        <f>IF(E510&gt;0,E510,H510)</f>
        <v>ASO-NII</v>
      </c>
      <c r="E510" s="224"/>
      <c r="F510" s="224" t="s">
        <v>923</v>
      </c>
      <c r="G510" s="224"/>
      <c r="H510" s="64" t="str">
        <f t="shared" si="7"/>
        <v>ASO-NII</v>
      </c>
      <c r="I510" t="e">
        <f>VLOOKUP(B510,'ZONA SUL - 11'!E:E,1,0)</f>
        <v>#N/A</v>
      </c>
    </row>
    <row r="511" spans="1:9" x14ac:dyDescent="0.25">
      <c r="A511" s="220" t="s">
        <v>711</v>
      </c>
      <c r="B511" s="219">
        <v>5750610</v>
      </c>
      <c r="C511" s="230" t="s">
        <v>814</v>
      </c>
      <c r="D511" s="64" t="str">
        <f>IF(E511&gt;0,E511,H511)</f>
        <v>QEAG-NIV / Engenharia</v>
      </c>
      <c r="E511" s="224"/>
      <c r="F511" s="224" t="s">
        <v>932</v>
      </c>
      <c r="G511" s="224" t="s">
        <v>905</v>
      </c>
      <c r="H511" s="64" t="str">
        <f t="shared" si="7"/>
        <v>QEAG-NIV / Engenharia</v>
      </c>
      <c r="I511" t="e">
        <f>VLOOKUP(B511,'ZONA SUL - 11'!E:E,1,0)</f>
        <v>#N/A</v>
      </c>
    </row>
    <row r="512" spans="1:9" x14ac:dyDescent="0.25">
      <c r="A512" s="220" t="s">
        <v>712</v>
      </c>
      <c r="B512" s="219">
        <v>9377701</v>
      </c>
      <c r="C512" s="241" t="s">
        <v>860</v>
      </c>
      <c r="D512" s="64" t="str">
        <f>IF(E512&gt;0,E512,H512)</f>
        <v>Assessor I</v>
      </c>
      <c r="E512" s="224" t="s">
        <v>183</v>
      </c>
      <c r="F512" s="224"/>
      <c r="G512" s="224"/>
      <c r="H512" s="64">
        <f t="shared" si="7"/>
        <v>0</v>
      </c>
      <c r="I512" t="e">
        <f>VLOOKUP(B512,'ZONA SUL - 11'!E:E,1,0)</f>
        <v>#N/A</v>
      </c>
    </row>
    <row r="513" spans="1:9" x14ac:dyDescent="0.25">
      <c r="A513" s="220" t="s">
        <v>713</v>
      </c>
      <c r="B513" s="219">
        <v>5737729</v>
      </c>
      <c r="C513" s="230" t="s">
        <v>814</v>
      </c>
      <c r="D513" s="64" t="str">
        <f>IF(E513&gt;0,E513,H513)</f>
        <v>Assessor I</v>
      </c>
      <c r="E513" s="224" t="s">
        <v>183</v>
      </c>
      <c r="F513" s="224"/>
      <c r="G513" s="224"/>
      <c r="H513" s="64">
        <f t="shared" si="7"/>
        <v>0</v>
      </c>
      <c r="I513" t="e">
        <f>VLOOKUP(B513,'ZONA SUL - 11'!E:E,1,0)</f>
        <v>#N/A</v>
      </c>
    </row>
    <row r="514" spans="1:9" x14ac:dyDescent="0.25">
      <c r="A514" s="220" t="s">
        <v>714</v>
      </c>
      <c r="B514" s="219">
        <v>7789220</v>
      </c>
      <c r="C514" s="230" t="s">
        <v>788</v>
      </c>
      <c r="D514" s="64" t="str">
        <f>IF(E514&gt;0,E514,H514)</f>
        <v>AICD-NII / EF</v>
      </c>
      <c r="E514" s="224"/>
      <c r="F514" s="224" t="s">
        <v>918</v>
      </c>
      <c r="G514" s="224" t="s">
        <v>944</v>
      </c>
      <c r="H514" s="64" t="str">
        <f t="shared" si="7"/>
        <v>AICD-NII / EF</v>
      </c>
      <c r="I514" t="e">
        <f>VLOOKUP(B514,'ZONA SUL - 11'!E:E,1,0)</f>
        <v>#N/A</v>
      </c>
    </row>
    <row r="515" spans="1:9" x14ac:dyDescent="0.25">
      <c r="A515" s="220" t="s">
        <v>715</v>
      </c>
      <c r="B515" s="219">
        <v>5125014</v>
      </c>
      <c r="C515" s="230" t="s">
        <v>817</v>
      </c>
      <c r="D515" s="64" t="str">
        <f>IF(E515&gt;0,E515,H515)</f>
        <v>Assessor II</v>
      </c>
      <c r="E515" s="224" t="s">
        <v>232</v>
      </c>
      <c r="F515" s="224"/>
      <c r="G515" s="224"/>
      <c r="H515" s="64">
        <f t="shared" ref="H515:H578" si="8">IF(G515&gt;0,CONCATENATE(F515," / ",G515),F515)</f>
        <v>0</v>
      </c>
      <c r="I515" t="e">
        <f>VLOOKUP(B515,'ZONA SUL - 11'!E:E,1,0)</f>
        <v>#N/A</v>
      </c>
    </row>
    <row r="516" spans="1:9" x14ac:dyDescent="0.25">
      <c r="A516" s="220" t="s">
        <v>90</v>
      </c>
      <c r="B516" s="219">
        <v>5722918</v>
      </c>
      <c r="C516" s="230" t="s">
        <v>786</v>
      </c>
      <c r="D516" s="64" t="str">
        <f>IF(E516&gt;0,E516,H516)</f>
        <v>ASO-NIII</v>
      </c>
      <c r="E516" s="224"/>
      <c r="F516" s="224" t="s">
        <v>922</v>
      </c>
      <c r="G516" s="224"/>
      <c r="H516" s="64" t="str">
        <f t="shared" si="8"/>
        <v>ASO-NIII</v>
      </c>
      <c r="I516" t="e">
        <f>VLOOKUP(B516,'ZONA SUL - 11'!E:E,1,0)</f>
        <v>#N/A</v>
      </c>
    </row>
    <row r="517" spans="1:9" x14ac:dyDescent="0.25">
      <c r="A517" s="220" t="s">
        <v>716</v>
      </c>
      <c r="B517" s="219">
        <v>6399312</v>
      </c>
      <c r="C517" s="230" t="s">
        <v>814</v>
      </c>
      <c r="D517" s="64" t="str">
        <f>IF(E517&gt;0,E517,H517)</f>
        <v>QEAG-NIV / Engenharia</v>
      </c>
      <c r="E517" s="224"/>
      <c r="F517" s="224" t="s">
        <v>932</v>
      </c>
      <c r="G517" s="224" t="s">
        <v>905</v>
      </c>
      <c r="H517" s="64" t="str">
        <f t="shared" si="8"/>
        <v>QEAG-NIV / Engenharia</v>
      </c>
      <c r="I517" t="e">
        <f>VLOOKUP(B517,'ZONA SUL - 11'!E:E,1,0)</f>
        <v>#N/A</v>
      </c>
    </row>
    <row r="518" spans="1:9" x14ac:dyDescent="0.25">
      <c r="A518" s="220" t="s">
        <v>717</v>
      </c>
      <c r="B518" s="219">
        <v>5851025</v>
      </c>
      <c r="C518" s="230" t="s">
        <v>816</v>
      </c>
      <c r="D518" s="64" t="str">
        <f>IF(E518&gt;0,E518,H518)</f>
        <v>ASO-NII</v>
      </c>
      <c r="E518" s="224"/>
      <c r="F518" s="224" t="s">
        <v>923</v>
      </c>
      <c r="G518" s="224"/>
      <c r="H518" s="64" t="str">
        <f t="shared" si="8"/>
        <v>ASO-NII</v>
      </c>
      <c r="I518" t="e">
        <f>VLOOKUP(B518,'ZONA SUL - 11'!E:E,1,0)</f>
        <v>#N/A</v>
      </c>
    </row>
    <row r="519" spans="1:9" x14ac:dyDescent="0.25">
      <c r="A519" s="220" t="s">
        <v>718</v>
      </c>
      <c r="B519" s="219">
        <v>5199093</v>
      </c>
      <c r="C519" s="238" t="s">
        <v>782</v>
      </c>
      <c r="D519" s="64" t="str">
        <f>IF(E519&gt;0,E519,H519)</f>
        <v>AICD-NIV / EF</v>
      </c>
      <c r="E519" s="224"/>
      <c r="F519" s="224" t="s">
        <v>921</v>
      </c>
      <c r="G519" s="224" t="s">
        <v>944</v>
      </c>
      <c r="H519" s="64" t="str">
        <f t="shared" si="8"/>
        <v>AICD-NIV / EF</v>
      </c>
      <c r="I519" t="e">
        <f>VLOOKUP(B519,'ZONA SUL - 11'!E:E,1,0)</f>
        <v>#N/A</v>
      </c>
    </row>
    <row r="520" spans="1:9" x14ac:dyDescent="0.25">
      <c r="A520" s="220" t="s">
        <v>719</v>
      </c>
      <c r="B520" s="219">
        <v>7880472</v>
      </c>
      <c r="C520" s="230" t="s">
        <v>814</v>
      </c>
      <c r="D520" s="64" t="str">
        <f>IF(E520&gt;0,E520,H520)</f>
        <v>Assessor II</v>
      </c>
      <c r="E520" s="224" t="s">
        <v>232</v>
      </c>
      <c r="F520" s="224"/>
      <c r="G520" s="224"/>
      <c r="H520" s="64">
        <f t="shared" si="8"/>
        <v>0</v>
      </c>
      <c r="I520" t="e">
        <f>VLOOKUP(B520,'ZONA SUL - 11'!E:E,1,0)</f>
        <v>#N/A</v>
      </c>
    </row>
    <row r="521" spans="1:9" x14ac:dyDescent="0.25">
      <c r="A521" s="220" t="s">
        <v>720</v>
      </c>
      <c r="B521" s="219">
        <v>9141626</v>
      </c>
      <c r="C521" s="230" t="s">
        <v>814</v>
      </c>
      <c r="D521" s="64" t="str">
        <f>IF(E521&gt;0,E521,H521)</f>
        <v>Assessor III</v>
      </c>
      <c r="E521" s="224" t="s">
        <v>892</v>
      </c>
      <c r="F521" s="224"/>
      <c r="G521" s="224"/>
      <c r="H521" s="64">
        <f t="shared" si="8"/>
        <v>0</v>
      </c>
      <c r="I521" t="e">
        <f>VLOOKUP(B521,'ZONA SUL - 11'!E:E,1,0)</f>
        <v>#N/A</v>
      </c>
    </row>
    <row r="522" spans="1:9" x14ac:dyDescent="0.25">
      <c r="A522" s="220" t="s">
        <v>721</v>
      </c>
      <c r="B522" s="219">
        <v>9494804</v>
      </c>
      <c r="C522" s="230" t="s">
        <v>814</v>
      </c>
      <c r="D522" s="64" t="str">
        <f>IF(E522&gt;0,E522,H522)</f>
        <v>Assessor II</v>
      </c>
      <c r="E522" s="224" t="s">
        <v>232</v>
      </c>
      <c r="F522" s="224"/>
      <c r="G522" s="224"/>
      <c r="H522" s="64">
        <f t="shared" si="8"/>
        <v>0</v>
      </c>
      <c r="I522" t="e">
        <f>VLOOKUP(B522,'ZONA SUL - 11'!E:E,1,0)</f>
        <v>#N/A</v>
      </c>
    </row>
    <row r="523" spans="1:9" x14ac:dyDescent="0.25">
      <c r="A523" s="220" t="s">
        <v>251</v>
      </c>
      <c r="B523" s="219">
        <v>6316450</v>
      </c>
      <c r="C523" s="230" t="s">
        <v>864</v>
      </c>
      <c r="D523" s="64" t="str">
        <f>IF(E523&gt;0,E523,H523)</f>
        <v>ASO-NII</v>
      </c>
      <c r="E523" s="224"/>
      <c r="F523" s="224" t="s">
        <v>923</v>
      </c>
      <c r="G523" s="224"/>
      <c r="H523" s="64" t="str">
        <f t="shared" si="8"/>
        <v>ASO-NII</v>
      </c>
      <c r="I523" t="e">
        <f>VLOOKUP(B523,'ZONA SUL - 11'!E:E,1,0)</f>
        <v>#N/A</v>
      </c>
    </row>
    <row r="524" spans="1:9" x14ac:dyDescent="0.25">
      <c r="A524" s="220" t="s">
        <v>722</v>
      </c>
      <c r="B524" s="219">
        <v>5214807</v>
      </c>
      <c r="C524" s="230" t="s">
        <v>824</v>
      </c>
      <c r="D524" s="64" t="str">
        <f>IF(E524&gt;0,E524,H524)</f>
        <v>ASO-NIII</v>
      </c>
      <c r="E524" s="224"/>
      <c r="F524" s="224" t="s">
        <v>922</v>
      </c>
      <c r="G524" s="224"/>
      <c r="H524" s="64" t="str">
        <f t="shared" si="8"/>
        <v>ASO-NIII</v>
      </c>
      <c r="I524" t="e">
        <f>VLOOKUP(B524,'ZONA SUL - 11'!E:E,1,0)</f>
        <v>#N/A</v>
      </c>
    </row>
    <row r="525" spans="1:9" x14ac:dyDescent="0.25">
      <c r="A525" s="220" t="s">
        <v>101</v>
      </c>
      <c r="B525" s="219">
        <v>6430210</v>
      </c>
      <c r="C525" s="230" t="s">
        <v>784</v>
      </c>
      <c r="D525" s="64" t="str">
        <f>IF(E525&gt;0,E525,H525)</f>
        <v>ASO-NII</v>
      </c>
      <c r="E525" s="224"/>
      <c r="F525" s="224" t="s">
        <v>923</v>
      </c>
      <c r="G525" s="224"/>
      <c r="H525" s="64" t="str">
        <f t="shared" si="8"/>
        <v>ASO-NII</v>
      </c>
      <c r="I525" t="e">
        <f>VLOOKUP(B525,'ZONA SUL - 11'!E:E,1,0)</f>
        <v>#N/A</v>
      </c>
    </row>
    <row r="526" spans="1:9" x14ac:dyDescent="0.25">
      <c r="A526" s="220" t="s">
        <v>723</v>
      </c>
      <c r="B526" s="219">
        <v>8958785</v>
      </c>
      <c r="C526" s="230" t="s">
        <v>816</v>
      </c>
      <c r="D526" s="64" t="str">
        <f>IF(E526&gt;0,E526,H526)</f>
        <v>Assessor IV</v>
      </c>
      <c r="E526" s="224" t="s">
        <v>895</v>
      </c>
      <c r="F526" s="224"/>
      <c r="G526" s="224"/>
      <c r="H526" s="64">
        <f t="shared" si="8"/>
        <v>0</v>
      </c>
      <c r="I526" t="e">
        <f>VLOOKUP(B526,'ZONA SUL - 11'!E:E,1,0)</f>
        <v>#N/A</v>
      </c>
    </row>
    <row r="527" spans="1:9" x14ac:dyDescent="0.25">
      <c r="A527" s="220" t="s">
        <v>724</v>
      </c>
      <c r="B527" s="219">
        <v>5746892</v>
      </c>
      <c r="C527" s="230" t="s">
        <v>794</v>
      </c>
      <c r="D527" s="64" t="str">
        <f>IF(E527&gt;0,E527,H527)</f>
        <v>Assessor II</v>
      </c>
      <c r="E527" s="224" t="s">
        <v>232</v>
      </c>
      <c r="F527" s="224" t="s">
        <v>929</v>
      </c>
      <c r="G527" s="224" t="s">
        <v>915</v>
      </c>
      <c r="H527" s="64" t="str">
        <f t="shared" si="8"/>
        <v>ANS NIV / Odontologia</v>
      </c>
      <c r="I527" t="e">
        <f>VLOOKUP(B527,'ZONA SUL - 11'!E:E,1,0)</f>
        <v>#N/A</v>
      </c>
    </row>
    <row r="528" spans="1:9" x14ac:dyDescent="0.25">
      <c r="A528" s="220" t="s">
        <v>188</v>
      </c>
      <c r="B528" s="219">
        <v>7435029</v>
      </c>
      <c r="C528" s="230" t="s">
        <v>874</v>
      </c>
      <c r="D528" s="64" t="str">
        <f>IF(E528&gt;0,E528,H528)</f>
        <v>AICD-NIII / EF</v>
      </c>
      <c r="E528" s="224"/>
      <c r="F528" s="224" t="s">
        <v>919</v>
      </c>
      <c r="G528" s="224" t="s">
        <v>944</v>
      </c>
      <c r="H528" s="64" t="str">
        <f t="shared" si="8"/>
        <v>AICD-NIII / EF</v>
      </c>
      <c r="I528" t="e">
        <f>VLOOKUP(B528,'ZONA SUL - 11'!E:E,1,0)</f>
        <v>#N/A</v>
      </c>
    </row>
    <row r="529" spans="1:9" x14ac:dyDescent="0.25">
      <c r="A529" s="220" t="s">
        <v>725</v>
      </c>
      <c r="B529" s="219">
        <v>8811571</v>
      </c>
      <c r="C529" s="230" t="s">
        <v>814</v>
      </c>
      <c r="D529" s="64" t="str">
        <f>IF(E529&gt;0,E529,H529)</f>
        <v>Assessor II</v>
      </c>
      <c r="E529" s="224" t="s">
        <v>232</v>
      </c>
      <c r="F529" s="224"/>
      <c r="G529" s="224"/>
      <c r="H529" s="64">
        <f t="shared" si="8"/>
        <v>0</v>
      </c>
      <c r="I529" t="e">
        <f>VLOOKUP(B529,'ZONA SUL - 11'!E:E,1,0)</f>
        <v>#N/A</v>
      </c>
    </row>
    <row r="530" spans="1:9" x14ac:dyDescent="0.25">
      <c r="A530" s="220" t="s">
        <v>189</v>
      </c>
      <c r="B530" s="219">
        <v>7736231</v>
      </c>
      <c r="C530" s="230" t="s">
        <v>826</v>
      </c>
      <c r="D530" s="64" t="str">
        <f>IF(E530&gt;0,E530,H530)</f>
        <v>AICD-NII / EF</v>
      </c>
      <c r="E530" s="224"/>
      <c r="F530" s="224" t="s">
        <v>918</v>
      </c>
      <c r="G530" s="224" t="s">
        <v>944</v>
      </c>
      <c r="H530" s="64" t="str">
        <f t="shared" si="8"/>
        <v>AICD-NII / EF</v>
      </c>
      <c r="I530" t="e">
        <f>VLOOKUP(B530,'ZONA SUL - 11'!E:E,1,0)</f>
        <v>#N/A</v>
      </c>
    </row>
    <row r="531" spans="1:9" x14ac:dyDescent="0.25">
      <c r="A531" s="220" t="s">
        <v>295</v>
      </c>
      <c r="B531" s="219">
        <v>4758978</v>
      </c>
      <c r="C531" s="230" t="s">
        <v>830</v>
      </c>
      <c r="D531" s="64" t="str">
        <f>IF(E531&gt;0,E531,H531)</f>
        <v>ASO-NIII</v>
      </c>
      <c r="E531" s="224"/>
      <c r="F531" s="224" t="s">
        <v>922</v>
      </c>
      <c r="G531" s="224"/>
      <c r="H531" s="64" t="str">
        <f t="shared" si="8"/>
        <v>ASO-NIII</v>
      </c>
      <c r="I531" t="e">
        <f>VLOOKUP(B531,'ZONA SUL - 11'!E:E,1,0)</f>
        <v>#N/A</v>
      </c>
    </row>
    <row r="532" spans="1:9" x14ac:dyDescent="0.25">
      <c r="A532" s="220" t="s">
        <v>88</v>
      </c>
      <c r="B532" s="219">
        <v>5428386</v>
      </c>
      <c r="C532" s="230" t="s">
        <v>869</v>
      </c>
      <c r="D532" s="64" t="str">
        <f>IF(E532&gt;0,E532,H532)</f>
        <v>ASO-NII</v>
      </c>
      <c r="E532" s="224"/>
      <c r="F532" s="224" t="s">
        <v>923</v>
      </c>
      <c r="G532" s="224"/>
      <c r="H532" s="64" t="str">
        <f t="shared" si="8"/>
        <v>ASO-NII</v>
      </c>
      <c r="I532" t="e">
        <f>VLOOKUP(B532,'ZONA SUL - 11'!E:E,1,0)</f>
        <v>#N/A</v>
      </c>
    </row>
    <row r="533" spans="1:9" x14ac:dyDescent="0.25">
      <c r="A533" s="220" t="s">
        <v>726</v>
      </c>
      <c r="B533" s="219">
        <v>6043038</v>
      </c>
      <c r="C533" s="240" t="s">
        <v>807</v>
      </c>
      <c r="D533" s="64" t="str">
        <f>IF(E533&gt;0,E533,H533)</f>
        <v>AAG-NII</v>
      </c>
      <c r="E533" s="224"/>
      <c r="F533" s="224" t="s">
        <v>925</v>
      </c>
      <c r="G533" s="224"/>
      <c r="H533" s="64" t="str">
        <f t="shared" si="8"/>
        <v>AAG-NII</v>
      </c>
      <c r="I533" t="e">
        <f>VLOOKUP(B533,'ZONA SUL - 11'!E:E,1,0)</f>
        <v>#N/A</v>
      </c>
    </row>
    <row r="534" spans="1:9" x14ac:dyDescent="0.25">
      <c r="A534" s="220" t="s">
        <v>727</v>
      </c>
      <c r="B534" s="219">
        <v>9384090</v>
      </c>
      <c r="C534" s="230" t="s">
        <v>824</v>
      </c>
      <c r="D534" s="64" t="str">
        <f>IF(E534&gt;0,E534,H534)</f>
        <v>Diretor I</v>
      </c>
      <c r="E534" s="224" t="s">
        <v>889</v>
      </c>
      <c r="F534" s="224"/>
      <c r="G534" s="224"/>
      <c r="H534" s="64">
        <f t="shared" si="8"/>
        <v>0</v>
      </c>
      <c r="I534" t="e">
        <f>VLOOKUP(B534,'ZONA SUL - 11'!E:E,1,0)</f>
        <v>#N/A</v>
      </c>
    </row>
    <row r="535" spans="1:9" x14ac:dyDescent="0.25">
      <c r="A535" s="220" t="s">
        <v>269</v>
      </c>
      <c r="B535" s="219">
        <v>7364407</v>
      </c>
      <c r="C535" s="241" t="s">
        <v>864</v>
      </c>
      <c r="D535" s="64" t="str">
        <f>IF(E535&gt;0,E535,H535)</f>
        <v>AICD-NII / EF</v>
      </c>
      <c r="E535" s="224"/>
      <c r="F535" s="224" t="s">
        <v>918</v>
      </c>
      <c r="G535" s="224" t="s">
        <v>944</v>
      </c>
      <c r="H535" s="64" t="str">
        <f t="shared" si="8"/>
        <v>AICD-NII / EF</v>
      </c>
      <c r="I535" t="e">
        <f>VLOOKUP(B535,'ZONA SUL - 11'!E:E,1,0)</f>
        <v>#N/A</v>
      </c>
    </row>
    <row r="536" spans="1:9" x14ac:dyDescent="0.25">
      <c r="A536" s="220" t="s">
        <v>190</v>
      </c>
      <c r="B536" s="219">
        <v>6884971</v>
      </c>
      <c r="C536" s="230" t="s">
        <v>843</v>
      </c>
      <c r="D536" s="64" t="str">
        <f>IF(E536&gt;0,E536,H536)</f>
        <v>ASO-NI</v>
      </c>
      <c r="E536" s="224"/>
      <c r="F536" s="224" t="s">
        <v>924</v>
      </c>
      <c r="G536" s="224"/>
      <c r="H536" s="64" t="str">
        <f t="shared" si="8"/>
        <v>ASO-NI</v>
      </c>
      <c r="I536" t="e">
        <f>VLOOKUP(B536,'ZONA SUL - 11'!E:E,1,0)</f>
        <v>#N/A</v>
      </c>
    </row>
    <row r="537" spans="1:9" x14ac:dyDescent="0.25">
      <c r="A537" s="220" t="s">
        <v>336</v>
      </c>
      <c r="B537" s="219">
        <v>6439098</v>
      </c>
      <c r="C537" s="230" t="s">
        <v>803</v>
      </c>
      <c r="D537" s="64" t="str">
        <f>IF(E537&gt;0,E537,H537)</f>
        <v>ASO-NIII</v>
      </c>
      <c r="E537" s="224"/>
      <c r="F537" s="224" t="s">
        <v>922</v>
      </c>
      <c r="G537" s="224"/>
      <c r="H537" s="64" t="str">
        <f t="shared" si="8"/>
        <v>ASO-NIII</v>
      </c>
      <c r="I537" t="e">
        <f>VLOOKUP(B537,'ZONA SUL - 11'!E:E,1,0)</f>
        <v>#N/A</v>
      </c>
    </row>
    <row r="538" spans="1:9" x14ac:dyDescent="0.25">
      <c r="A538" s="222" t="s">
        <v>436</v>
      </c>
      <c r="B538" s="221">
        <v>8075255</v>
      </c>
      <c r="C538" s="230" t="s">
        <v>861</v>
      </c>
      <c r="D538" s="64" t="str">
        <f>IF(E538&gt;0,E538,H538)</f>
        <v>ASO-NI</v>
      </c>
      <c r="E538" s="245"/>
      <c r="F538" s="224" t="s">
        <v>924</v>
      </c>
      <c r="G538" s="224"/>
      <c r="H538" s="64" t="str">
        <f t="shared" si="8"/>
        <v>ASO-NI</v>
      </c>
      <c r="I538">
        <f>VLOOKUP(B538,'ZONA SUL - 11'!E:E,1,0)</f>
        <v>8075255</v>
      </c>
    </row>
    <row r="539" spans="1:9" x14ac:dyDescent="0.25">
      <c r="A539" s="220" t="s">
        <v>728</v>
      </c>
      <c r="B539" s="219">
        <v>8175322</v>
      </c>
      <c r="C539" s="230" t="s">
        <v>837</v>
      </c>
      <c r="D539" s="64" t="str">
        <f>IF(E539&gt;0,E539,H539)</f>
        <v>Assessor Jurídico III</v>
      </c>
      <c r="E539" s="224" t="s">
        <v>898</v>
      </c>
      <c r="F539" s="224" t="s">
        <v>939</v>
      </c>
      <c r="G539" s="224"/>
      <c r="H539" s="64" t="str">
        <f t="shared" si="8"/>
        <v>PRM-I</v>
      </c>
      <c r="I539" t="e">
        <f>VLOOKUP(B539,'ZONA SUL - 11'!E:E,1,0)</f>
        <v>#N/A</v>
      </c>
    </row>
    <row r="540" spans="1:9" x14ac:dyDescent="0.25">
      <c r="A540" s="220" t="s">
        <v>405</v>
      </c>
      <c r="B540" s="219">
        <v>7569564</v>
      </c>
      <c r="C540" s="230" t="s">
        <v>828</v>
      </c>
      <c r="D540" s="64" t="str">
        <f>IF(E540&gt;0,E540,H540)</f>
        <v>AICD-NII / EF</v>
      </c>
      <c r="E540" s="224"/>
      <c r="F540" s="224" t="s">
        <v>918</v>
      </c>
      <c r="G540" s="224" t="s">
        <v>944</v>
      </c>
      <c r="H540" s="64" t="str">
        <f t="shared" si="8"/>
        <v>AICD-NII / EF</v>
      </c>
      <c r="I540" t="e">
        <f>VLOOKUP(B540,'ZONA SUL - 11'!E:E,1,0)</f>
        <v>#N/A</v>
      </c>
    </row>
    <row r="541" spans="1:9" x14ac:dyDescent="0.25">
      <c r="A541" s="220" t="s">
        <v>729</v>
      </c>
      <c r="B541" s="219">
        <v>8380244</v>
      </c>
      <c r="C541" s="230" t="s">
        <v>817</v>
      </c>
      <c r="D541" s="64" t="str">
        <f>IF(E541&gt;0,E541,H541)</f>
        <v>Assessor III</v>
      </c>
      <c r="E541" s="224" t="s">
        <v>892</v>
      </c>
      <c r="F541" s="224"/>
      <c r="G541" s="224"/>
      <c r="H541" s="64">
        <f t="shared" si="8"/>
        <v>0</v>
      </c>
      <c r="I541" t="e">
        <f>VLOOKUP(B541,'ZONA SUL - 11'!E:E,1,0)</f>
        <v>#N/A</v>
      </c>
    </row>
    <row r="542" spans="1:9" x14ac:dyDescent="0.25">
      <c r="A542" s="220" t="s">
        <v>377</v>
      </c>
      <c r="B542" s="219">
        <v>6494820</v>
      </c>
      <c r="C542" s="230" t="s">
        <v>799</v>
      </c>
      <c r="D542" s="64" t="str">
        <f>IF(E542&gt;0,E542,H542)</f>
        <v>ASO-NIII</v>
      </c>
      <c r="E542" s="224"/>
      <c r="F542" s="224" t="s">
        <v>922</v>
      </c>
      <c r="G542" s="224"/>
      <c r="H542" s="64" t="str">
        <f t="shared" si="8"/>
        <v>ASO-NIII</v>
      </c>
      <c r="I542">
        <f>VLOOKUP(B542,'ZONA SUL - 11'!E:E,1,0)</f>
        <v>6494820</v>
      </c>
    </row>
    <row r="543" spans="1:9" x14ac:dyDescent="0.25">
      <c r="A543" s="220" t="s">
        <v>730</v>
      </c>
      <c r="B543" s="219">
        <v>9470905</v>
      </c>
      <c r="C543" s="242" t="s">
        <v>886</v>
      </c>
      <c r="D543" s="64" t="str">
        <f>IF(E543&gt;0,E543,H543)</f>
        <v>Secretário Municipal</v>
      </c>
      <c r="E543" s="224" t="s">
        <v>899</v>
      </c>
      <c r="F543" s="224"/>
      <c r="G543" s="224"/>
      <c r="H543" s="64">
        <f t="shared" si="8"/>
        <v>0</v>
      </c>
      <c r="I543" t="e">
        <f>VLOOKUP(B543,'ZONA SUL - 11'!E:E,1,0)</f>
        <v>#N/A</v>
      </c>
    </row>
    <row r="544" spans="1:9" x14ac:dyDescent="0.25">
      <c r="A544" s="220" t="s">
        <v>731</v>
      </c>
      <c r="B544" s="219">
        <v>8964394</v>
      </c>
      <c r="C544" s="230" t="s">
        <v>815</v>
      </c>
      <c r="D544" s="64" t="str">
        <f>IF(E544&gt;0,E544,H544)</f>
        <v>Assessor III</v>
      </c>
      <c r="E544" s="224" t="s">
        <v>892</v>
      </c>
      <c r="F544" s="224"/>
      <c r="G544" s="224"/>
      <c r="H544" s="64">
        <f t="shared" si="8"/>
        <v>0</v>
      </c>
      <c r="I544" t="e">
        <f>VLOOKUP(B544,'ZONA SUL - 11'!E:E,1,0)</f>
        <v>#N/A</v>
      </c>
    </row>
    <row r="545" spans="1:9" x14ac:dyDescent="0.25">
      <c r="A545" s="220" t="s">
        <v>732</v>
      </c>
      <c r="B545" s="219">
        <v>5948037</v>
      </c>
      <c r="C545" s="230" t="s">
        <v>801</v>
      </c>
      <c r="D545" s="64" t="str">
        <f>IF(E545&gt;0,E545,H545)</f>
        <v>ASO-NIII</v>
      </c>
      <c r="E545" s="224"/>
      <c r="F545" s="224" t="s">
        <v>922</v>
      </c>
      <c r="G545" s="224"/>
      <c r="H545" s="64" t="str">
        <f t="shared" si="8"/>
        <v>ASO-NIII</v>
      </c>
      <c r="I545" t="e">
        <f>VLOOKUP(B545,'ZONA SUL - 11'!E:E,1,0)</f>
        <v>#N/A</v>
      </c>
    </row>
    <row r="546" spans="1:9" x14ac:dyDescent="0.25">
      <c r="A546" s="220" t="s">
        <v>280</v>
      </c>
      <c r="B546" s="219">
        <v>8882401</v>
      </c>
      <c r="C546" s="230" t="s">
        <v>863</v>
      </c>
      <c r="D546" s="64" t="str">
        <f>IF(E546&gt;0,E546,H546)</f>
        <v>Gest. Equip. Púb.</v>
      </c>
      <c r="E546" s="224" t="s">
        <v>952</v>
      </c>
      <c r="F546" s="224"/>
      <c r="G546" s="224"/>
      <c r="H546" s="64">
        <f t="shared" si="8"/>
        <v>0</v>
      </c>
      <c r="I546" t="e">
        <f>VLOOKUP(B546,'ZONA SUL - 11'!E:E,1,0)</f>
        <v>#N/A</v>
      </c>
    </row>
    <row r="547" spans="1:9" x14ac:dyDescent="0.25">
      <c r="A547" s="220" t="s">
        <v>119</v>
      </c>
      <c r="B547" s="219">
        <v>5182182</v>
      </c>
      <c r="C547" s="230" t="s">
        <v>861</v>
      </c>
      <c r="D547" s="64" t="str">
        <f>IF(E547&gt;0,E547,H547)</f>
        <v>ASO-NIII</v>
      </c>
      <c r="E547" s="224"/>
      <c r="F547" s="224" t="s">
        <v>922</v>
      </c>
      <c r="G547" s="224"/>
      <c r="H547" s="64" t="str">
        <f t="shared" si="8"/>
        <v>ASO-NIII</v>
      </c>
      <c r="I547">
        <f>VLOOKUP(B547,'ZONA SUL - 11'!E:E,1,0)</f>
        <v>5182182</v>
      </c>
    </row>
    <row r="548" spans="1:9" x14ac:dyDescent="0.25">
      <c r="A548" s="220" t="s">
        <v>733</v>
      </c>
      <c r="B548" s="219">
        <v>8860106</v>
      </c>
      <c r="C548" s="241" t="s">
        <v>816</v>
      </c>
      <c r="D548" s="64" t="str">
        <f>IF(E548&gt;0,E548,H548)</f>
        <v>Assessor II</v>
      </c>
      <c r="E548" s="224" t="s">
        <v>232</v>
      </c>
      <c r="F548" s="224"/>
      <c r="G548" s="224"/>
      <c r="H548" s="64">
        <f t="shared" si="8"/>
        <v>0</v>
      </c>
      <c r="I548" t="e">
        <f>VLOOKUP(B548,'ZONA SUL - 11'!E:E,1,0)</f>
        <v>#N/A</v>
      </c>
    </row>
    <row r="549" spans="1:9" x14ac:dyDescent="0.25">
      <c r="A549" s="220" t="s">
        <v>316</v>
      </c>
      <c r="B549" s="219">
        <v>8568537</v>
      </c>
      <c r="C549" s="230" t="s">
        <v>786</v>
      </c>
      <c r="D549" s="64" t="str">
        <f>IF(E549&gt;0,E549,H549)</f>
        <v>Gest. Equip. Púb.</v>
      </c>
      <c r="E549" s="224" t="s">
        <v>952</v>
      </c>
      <c r="F549" s="224"/>
      <c r="G549" s="224"/>
      <c r="H549" s="64">
        <f t="shared" si="8"/>
        <v>0</v>
      </c>
      <c r="I549" t="e">
        <f>VLOOKUP(B549,'ZONA SUL - 11'!E:E,1,0)</f>
        <v>#N/A</v>
      </c>
    </row>
    <row r="550" spans="1:9" x14ac:dyDescent="0.25">
      <c r="A550" s="220" t="s">
        <v>734</v>
      </c>
      <c r="B550" s="219">
        <v>6399754</v>
      </c>
      <c r="C550" s="230" t="s">
        <v>790</v>
      </c>
      <c r="D550" s="64" t="str">
        <f>IF(E550&gt;0,E550,H550)</f>
        <v>ASO-NIII</v>
      </c>
      <c r="E550" s="224"/>
      <c r="F550" s="224" t="s">
        <v>922</v>
      </c>
      <c r="G550" s="224"/>
      <c r="H550" s="64" t="str">
        <f t="shared" si="8"/>
        <v>ASO-NIII</v>
      </c>
      <c r="I550" t="e">
        <f>VLOOKUP(B550,'ZONA SUL - 11'!E:E,1,0)</f>
        <v>#N/A</v>
      </c>
    </row>
    <row r="551" spans="1:9" x14ac:dyDescent="0.25">
      <c r="A551" s="220" t="s">
        <v>238</v>
      </c>
      <c r="B551" s="219">
        <v>8391963</v>
      </c>
      <c r="C551" s="230" t="s">
        <v>836</v>
      </c>
      <c r="D551" s="64" t="str">
        <f>IF(E551&gt;0,E551,H551)</f>
        <v>Gest. Equip. Púb.</v>
      </c>
      <c r="E551" s="224" t="s">
        <v>952</v>
      </c>
      <c r="F551" s="224"/>
      <c r="G551" s="224"/>
      <c r="H551" s="64">
        <f t="shared" si="8"/>
        <v>0</v>
      </c>
      <c r="I551">
        <f>VLOOKUP(B551,'ZONA SUL - 11'!E:E,1,0)</f>
        <v>8391963</v>
      </c>
    </row>
    <row r="552" spans="1:9" x14ac:dyDescent="0.25">
      <c r="A552" s="220" t="s">
        <v>191</v>
      </c>
      <c r="B552" s="219">
        <v>5402727</v>
      </c>
      <c r="C552" s="230" t="s">
        <v>843</v>
      </c>
      <c r="D552" s="64" t="str">
        <f>IF(E552&gt;0,E552,H552)</f>
        <v>AICD-NIV / EF</v>
      </c>
      <c r="E552" s="224"/>
      <c r="F552" s="224" t="s">
        <v>921</v>
      </c>
      <c r="G552" s="224" t="s">
        <v>944</v>
      </c>
      <c r="H552" s="64" t="str">
        <f t="shared" si="8"/>
        <v>AICD-NIV / EF</v>
      </c>
      <c r="I552" t="e">
        <f>VLOOKUP(B552,'ZONA SUL - 11'!E:E,1,0)</f>
        <v>#N/A</v>
      </c>
    </row>
    <row r="553" spans="1:9" x14ac:dyDescent="0.25">
      <c r="A553" s="220" t="s">
        <v>402</v>
      </c>
      <c r="B553" s="219">
        <v>8357544</v>
      </c>
      <c r="C553" s="230" t="s">
        <v>873</v>
      </c>
      <c r="D553" s="64" t="str">
        <f>IF(E553&gt;0,E553,H553)</f>
        <v>Gest. Equip. Púb.</v>
      </c>
      <c r="E553" s="224" t="s">
        <v>952</v>
      </c>
      <c r="F553" s="224"/>
      <c r="G553" s="224"/>
      <c r="H553" s="64">
        <f t="shared" si="8"/>
        <v>0</v>
      </c>
      <c r="I553" t="e">
        <f>VLOOKUP(B553,'ZONA SUL - 11'!E:E,1,0)</f>
        <v>#N/A</v>
      </c>
    </row>
    <row r="554" spans="1:9" x14ac:dyDescent="0.25">
      <c r="A554" s="220" t="s">
        <v>207</v>
      </c>
      <c r="B554" s="219">
        <v>5851131</v>
      </c>
      <c r="C554" s="230" t="s">
        <v>846</v>
      </c>
      <c r="D554" s="64" t="str">
        <f>IF(E554&gt;0,E554,H554)</f>
        <v>AICD / EF</v>
      </c>
      <c r="E554" s="224"/>
      <c r="F554" s="224" t="s">
        <v>937</v>
      </c>
      <c r="G554" s="224" t="s">
        <v>944</v>
      </c>
      <c r="H554" s="64" t="str">
        <f t="shared" si="8"/>
        <v>AICD / EF</v>
      </c>
      <c r="I554" t="e">
        <f>VLOOKUP(B554,'ZONA SUL - 11'!E:E,1,0)</f>
        <v>#N/A</v>
      </c>
    </row>
    <row r="555" spans="1:9" x14ac:dyDescent="0.25">
      <c r="A555" s="220" t="s">
        <v>385</v>
      </c>
      <c r="B555" s="219">
        <v>5876711</v>
      </c>
      <c r="C555" s="230" t="s">
        <v>811</v>
      </c>
      <c r="D555" s="64" t="str">
        <f>IF(E555&gt;0,E555,H555)</f>
        <v>ASO-NII</v>
      </c>
      <c r="E555" s="224"/>
      <c r="F555" s="224" t="s">
        <v>923</v>
      </c>
      <c r="G555" s="224"/>
      <c r="H555" s="64" t="str">
        <f t="shared" si="8"/>
        <v>ASO-NII</v>
      </c>
      <c r="I555">
        <f>VLOOKUP(B555,'ZONA SUL - 11'!E:E,1,0)</f>
        <v>5876711</v>
      </c>
    </row>
    <row r="556" spans="1:9" x14ac:dyDescent="0.25">
      <c r="A556" s="220" t="s">
        <v>193</v>
      </c>
      <c r="B556" s="219">
        <v>6515282</v>
      </c>
      <c r="C556" s="230" t="s">
        <v>784</v>
      </c>
      <c r="D556" s="64" t="str">
        <f>IF(E556&gt;0,E556,H556)</f>
        <v>ASO-NIII</v>
      </c>
      <c r="E556" s="224"/>
      <c r="F556" s="224" t="s">
        <v>922</v>
      </c>
      <c r="G556" s="224"/>
      <c r="H556" s="64" t="str">
        <f t="shared" si="8"/>
        <v>ASO-NIII</v>
      </c>
      <c r="I556" t="e">
        <f>VLOOKUP(B556,'ZONA SUL - 11'!E:E,1,0)</f>
        <v>#N/A</v>
      </c>
    </row>
    <row r="557" spans="1:9" x14ac:dyDescent="0.25">
      <c r="A557" s="220" t="s">
        <v>735</v>
      </c>
      <c r="B557" s="219">
        <v>9367969</v>
      </c>
      <c r="C557" s="230" t="s">
        <v>824</v>
      </c>
      <c r="D557" s="64" t="str">
        <f>IF(E557&gt;0,E557,H557)</f>
        <v>Assessor II</v>
      </c>
      <c r="E557" s="224" t="s">
        <v>232</v>
      </c>
      <c r="F557" s="224"/>
      <c r="G557" s="224"/>
      <c r="H557" s="64">
        <f t="shared" si="8"/>
        <v>0</v>
      </c>
      <c r="I557" t="e">
        <f>VLOOKUP(B557,'ZONA SUL - 11'!E:E,1,0)</f>
        <v>#N/A</v>
      </c>
    </row>
    <row r="558" spans="1:9" x14ac:dyDescent="0.25">
      <c r="A558" s="220" t="s">
        <v>736</v>
      </c>
      <c r="B558" s="219">
        <v>5829267</v>
      </c>
      <c r="C558" s="230" t="s">
        <v>837</v>
      </c>
      <c r="D558" s="64" t="str">
        <f>IF(E558&gt;0,E558,H558)</f>
        <v>Assessor III</v>
      </c>
      <c r="E558" s="224" t="s">
        <v>892</v>
      </c>
      <c r="F558" s="224" t="s">
        <v>926</v>
      </c>
      <c r="G558" s="224"/>
      <c r="H558" s="64" t="str">
        <f t="shared" si="8"/>
        <v>AAG-NI</v>
      </c>
      <c r="I558" t="e">
        <f>VLOOKUP(B558,'ZONA SUL - 11'!E:E,1,0)</f>
        <v>#N/A</v>
      </c>
    </row>
    <row r="559" spans="1:9" x14ac:dyDescent="0.25">
      <c r="A559" s="220" t="s">
        <v>737</v>
      </c>
      <c r="B559" s="219">
        <v>5849951</v>
      </c>
      <c r="C559" s="230" t="s">
        <v>851</v>
      </c>
      <c r="D559" s="64" t="str">
        <f>IF(E559&gt;0,E559,H559)</f>
        <v>AAG-NII</v>
      </c>
      <c r="E559" s="224"/>
      <c r="F559" s="224" t="s">
        <v>925</v>
      </c>
      <c r="G559" s="224"/>
      <c r="H559" s="64" t="str">
        <f t="shared" si="8"/>
        <v>AAG-NII</v>
      </c>
      <c r="I559" t="e">
        <f>VLOOKUP(B559,'ZONA SUL - 11'!E:E,1,0)</f>
        <v>#N/A</v>
      </c>
    </row>
    <row r="560" spans="1:9" x14ac:dyDescent="0.25">
      <c r="A560" s="220" t="s">
        <v>738</v>
      </c>
      <c r="B560" s="219">
        <v>5791863</v>
      </c>
      <c r="C560" s="230" t="s">
        <v>823</v>
      </c>
      <c r="D560" s="64" t="str">
        <f>IF(E560&gt;0,E560,H560)</f>
        <v>Assessor II</v>
      </c>
      <c r="E560" s="224" t="s">
        <v>232</v>
      </c>
      <c r="F560" s="224"/>
      <c r="G560" s="224"/>
      <c r="H560" s="64">
        <f t="shared" si="8"/>
        <v>0</v>
      </c>
      <c r="I560" t="e">
        <f>VLOOKUP(B560,'ZONA SUL - 11'!E:E,1,0)</f>
        <v>#N/A</v>
      </c>
    </row>
    <row r="561" spans="1:9" x14ac:dyDescent="0.25">
      <c r="A561" s="220" t="s">
        <v>739</v>
      </c>
      <c r="B561" s="219">
        <v>8386668</v>
      </c>
      <c r="C561" s="238" t="s">
        <v>859</v>
      </c>
      <c r="D561" s="64" t="str">
        <f>IF(E561&gt;0,E561,H561)</f>
        <v>Chefe de Assessoria I</v>
      </c>
      <c r="E561" s="224" t="s">
        <v>900</v>
      </c>
      <c r="F561" s="224"/>
      <c r="G561" s="224"/>
      <c r="H561" s="64">
        <f t="shared" si="8"/>
        <v>0</v>
      </c>
      <c r="I561" t="e">
        <f>VLOOKUP(B561,'ZONA SUL - 11'!E:E,1,0)</f>
        <v>#N/A</v>
      </c>
    </row>
    <row r="562" spans="1:9" x14ac:dyDescent="0.25">
      <c r="A562" s="220" t="s">
        <v>740</v>
      </c>
      <c r="B562" s="219">
        <v>6115250</v>
      </c>
      <c r="C562" s="230" t="s">
        <v>824</v>
      </c>
      <c r="D562" s="64" t="str">
        <f>IF(E562&gt;0,E562,H562)</f>
        <v>AAG-NII</v>
      </c>
      <c r="E562" s="224"/>
      <c r="F562" s="224" t="s">
        <v>925</v>
      </c>
      <c r="G562" s="224"/>
      <c r="H562" s="64" t="str">
        <f t="shared" si="8"/>
        <v>AAG-NII</v>
      </c>
      <c r="I562" t="e">
        <f>VLOOKUP(B562,'ZONA SUL - 11'!E:E,1,0)</f>
        <v>#N/A</v>
      </c>
    </row>
    <row r="563" spans="1:9" x14ac:dyDescent="0.25">
      <c r="A563" s="220" t="s">
        <v>741</v>
      </c>
      <c r="B563" s="219">
        <v>9451684</v>
      </c>
      <c r="C563" s="241" t="s">
        <v>816</v>
      </c>
      <c r="D563" s="64" t="str">
        <f>IF(E563&gt;0,E563,H563)</f>
        <v>Assessor IV</v>
      </c>
      <c r="E563" s="224" t="s">
        <v>895</v>
      </c>
      <c r="F563" s="224"/>
      <c r="G563" s="224"/>
      <c r="H563" s="64">
        <f t="shared" si="8"/>
        <v>0</v>
      </c>
      <c r="I563" t="e">
        <f>VLOOKUP(B563,'ZONA SUL - 11'!E:E,1,0)</f>
        <v>#N/A</v>
      </c>
    </row>
    <row r="564" spans="1:9" x14ac:dyDescent="0.25">
      <c r="A564" s="220" t="s">
        <v>466</v>
      </c>
      <c r="B564" s="219">
        <v>8412740</v>
      </c>
      <c r="C564" s="230" t="s">
        <v>827</v>
      </c>
      <c r="D564" s="64" t="str">
        <f>IF(E564&gt;0,E564,H564)</f>
        <v>Assessor I</v>
      </c>
      <c r="E564" s="224" t="s">
        <v>183</v>
      </c>
      <c r="F564" s="224"/>
      <c r="G564" s="224"/>
      <c r="H564" s="64">
        <f t="shared" si="8"/>
        <v>0</v>
      </c>
      <c r="I564" t="e">
        <f>VLOOKUP(B564,'ZONA SUL - 11'!E:E,1,0)</f>
        <v>#N/A</v>
      </c>
    </row>
    <row r="565" spans="1:9" x14ac:dyDescent="0.25">
      <c r="A565" s="220" t="s">
        <v>742</v>
      </c>
      <c r="B565" s="219">
        <v>7598491</v>
      </c>
      <c r="C565" s="230" t="s">
        <v>820</v>
      </c>
      <c r="D565" s="64" t="str">
        <f>IF(E565&gt;0,E565,H565)</f>
        <v>Assessor II</v>
      </c>
      <c r="E565" s="224" t="s">
        <v>232</v>
      </c>
      <c r="F565" s="224" t="s">
        <v>918</v>
      </c>
      <c r="G565" s="224" t="s">
        <v>944</v>
      </c>
      <c r="H565" s="64" t="str">
        <f t="shared" si="8"/>
        <v>AICD-NII / EF</v>
      </c>
      <c r="I565" t="e">
        <f>VLOOKUP(B565,'ZONA SUL - 11'!E:E,1,0)</f>
        <v>#N/A</v>
      </c>
    </row>
    <row r="566" spans="1:9" x14ac:dyDescent="0.25">
      <c r="A566" s="220" t="s">
        <v>381</v>
      </c>
      <c r="B566" s="219">
        <v>5942535</v>
      </c>
      <c r="C566" s="230" t="s">
        <v>811</v>
      </c>
      <c r="D566" s="64" t="str">
        <f>IF(E566&gt;0,E566,H566)</f>
        <v>ANS - Médico / Cirurgia Geral</v>
      </c>
      <c r="E566" s="224"/>
      <c r="F566" s="224" t="s">
        <v>931</v>
      </c>
      <c r="G566" s="224" t="s">
        <v>912</v>
      </c>
      <c r="H566" s="64" t="str">
        <f t="shared" si="8"/>
        <v>ANS - Médico / Cirurgia Geral</v>
      </c>
      <c r="I566">
        <f>VLOOKUP(B566,'ZONA SUL - 11'!E:E,1,0)</f>
        <v>5942535</v>
      </c>
    </row>
    <row r="567" spans="1:9" x14ac:dyDescent="0.25">
      <c r="A567" s="220" t="s">
        <v>265</v>
      </c>
      <c r="B567" s="219">
        <v>7557361</v>
      </c>
      <c r="C567" s="230" t="s">
        <v>804</v>
      </c>
      <c r="D567" s="64" t="str">
        <f>IF(E567&gt;0,E567,H567)</f>
        <v>AICD-NII / EF</v>
      </c>
      <c r="E567" s="224"/>
      <c r="F567" s="224" t="s">
        <v>918</v>
      </c>
      <c r="G567" s="224" t="s">
        <v>944</v>
      </c>
      <c r="H567" s="64" t="str">
        <f t="shared" si="8"/>
        <v>AICD-NII / EF</v>
      </c>
      <c r="I567">
        <f>VLOOKUP(B567,'ZONA SUL - 11'!E:E,1,0)</f>
        <v>7557361</v>
      </c>
    </row>
    <row r="568" spans="1:9" x14ac:dyDescent="0.25">
      <c r="A568" s="224" t="s">
        <v>289</v>
      </c>
      <c r="B568" s="223">
        <v>9123636</v>
      </c>
      <c r="C568" s="241" t="s">
        <v>789</v>
      </c>
      <c r="D568" s="64" t="str">
        <f>IF(E568&gt;0,E568,H568)</f>
        <v>AAG-NI</v>
      </c>
      <c r="E568" s="224"/>
      <c r="F568" s="224" t="s">
        <v>926</v>
      </c>
      <c r="G568" s="224"/>
      <c r="H568" s="64" t="str">
        <f t="shared" si="8"/>
        <v>AAG-NI</v>
      </c>
      <c r="I568" t="e">
        <f>VLOOKUP(B568,'ZONA SUL - 11'!E:E,1,0)</f>
        <v>#N/A</v>
      </c>
    </row>
    <row r="569" spans="1:9" x14ac:dyDescent="0.25">
      <c r="A569" s="220" t="s">
        <v>345</v>
      </c>
      <c r="B569" s="219">
        <v>5946433</v>
      </c>
      <c r="C569" s="230" t="s">
        <v>874</v>
      </c>
      <c r="D569" s="64" t="str">
        <f>IF(E569&gt;0,E569,H569)</f>
        <v>ASO-NII</v>
      </c>
      <c r="E569" s="224"/>
      <c r="F569" s="224" t="s">
        <v>923</v>
      </c>
      <c r="G569" s="224"/>
      <c r="H569" s="64" t="str">
        <f t="shared" si="8"/>
        <v>ASO-NII</v>
      </c>
      <c r="I569" t="e">
        <f>VLOOKUP(B569,'ZONA SUL - 11'!E:E,1,0)</f>
        <v>#N/A</v>
      </c>
    </row>
    <row r="570" spans="1:9" x14ac:dyDescent="0.25">
      <c r="A570" s="220" t="s">
        <v>743</v>
      </c>
      <c r="B570" s="219">
        <v>9493514</v>
      </c>
      <c r="C570" s="230" t="s">
        <v>887</v>
      </c>
      <c r="D570" s="64" t="str">
        <f>IF(E570&gt;0,E570,H570)</f>
        <v>Assessor I</v>
      </c>
      <c r="E570" s="224" t="s">
        <v>183</v>
      </c>
      <c r="F570" s="224"/>
      <c r="G570" s="224"/>
      <c r="H570" s="64">
        <f t="shared" si="8"/>
        <v>0</v>
      </c>
      <c r="I570" t="e">
        <f>VLOOKUP(B570,'ZONA SUL - 11'!E:E,1,0)</f>
        <v>#N/A</v>
      </c>
    </row>
    <row r="571" spans="1:9" x14ac:dyDescent="0.25">
      <c r="A571" s="220" t="s">
        <v>744</v>
      </c>
      <c r="B571" s="219">
        <v>7767412</v>
      </c>
      <c r="C571" s="230" t="s">
        <v>823</v>
      </c>
      <c r="D571" s="64" t="str">
        <f>IF(E571&gt;0,E571,H571)</f>
        <v>Gest. Equip. Púb.</v>
      </c>
      <c r="E571" s="224" t="s">
        <v>952</v>
      </c>
      <c r="F571" s="224"/>
      <c r="G571" s="224"/>
      <c r="H571" s="64">
        <f t="shared" si="8"/>
        <v>0</v>
      </c>
      <c r="I571" t="e">
        <f>VLOOKUP(B571,'ZONA SUL - 11'!E:E,1,0)</f>
        <v>#N/A</v>
      </c>
    </row>
    <row r="572" spans="1:9" x14ac:dyDescent="0.25">
      <c r="A572" s="220" t="s">
        <v>438</v>
      </c>
      <c r="B572" s="219">
        <v>6545041</v>
      </c>
      <c r="C572" s="240" t="s">
        <v>796</v>
      </c>
      <c r="D572" s="64" t="str">
        <f>IF(E572&gt;0,E572,H572)</f>
        <v>Assessor I</v>
      </c>
      <c r="E572" s="224" t="s">
        <v>183</v>
      </c>
      <c r="F572" s="224" t="s">
        <v>922</v>
      </c>
      <c r="G572" s="224"/>
      <c r="H572" s="64" t="str">
        <f t="shared" si="8"/>
        <v>ASO-NIII</v>
      </c>
      <c r="I572">
        <f>VLOOKUP(B572,'ZONA SUL - 11'!E:E,1,0)</f>
        <v>6545041</v>
      </c>
    </row>
    <row r="573" spans="1:9" x14ac:dyDescent="0.25">
      <c r="A573" s="220" t="s">
        <v>745</v>
      </c>
      <c r="B573" s="219">
        <v>6752055</v>
      </c>
      <c r="C573" s="238" t="s">
        <v>782</v>
      </c>
      <c r="D573" s="64" t="str">
        <f>IF(E573&gt;0,E573,H573)</f>
        <v>AICD-NII / EF</v>
      </c>
      <c r="E573" s="224"/>
      <c r="F573" s="224" t="s">
        <v>918</v>
      </c>
      <c r="G573" s="224" t="s">
        <v>944</v>
      </c>
      <c r="H573" s="64" t="str">
        <f t="shared" si="8"/>
        <v>AICD-NII / EF</v>
      </c>
      <c r="I573" t="e">
        <f>VLOOKUP(B573,'ZONA SUL - 11'!E:E,1,0)</f>
        <v>#N/A</v>
      </c>
    </row>
    <row r="574" spans="1:9" x14ac:dyDescent="0.25">
      <c r="A574" s="220" t="s">
        <v>746</v>
      </c>
      <c r="B574" s="219">
        <v>9300660</v>
      </c>
      <c r="C574" s="230" t="s">
        <v>837</v>
      </c>
      <c r="D574" s="64" t="str">
        <f>IF(E574&gt;0,E574,H574)</f>
        <v>AAG-NI</v>
      </c>
      <c r="E574" s="224"/>
      <c r="F574" s="224" t="s">
        <v>926</v>
      </c>
      <c r="G574" s="224"/>
      <c r="H574" s="64" t="str">
        <f t="shared" si="8"/>
        <v>AAG-NI</v>
      </c>
      <c r="I574" t="e">
        <f>VLOOKUP(B574,'ZONA SUL - 11'!E:E,1,0)</f>
        <v>#N/A</v>
      </c>
    </row>
    <row r="575" spans="1:9" x14ac:dyDescent="0.25">
      <c r="A575" s="220" t="s">
        <v>747</v>
      </c>
      <c r="B575" s="219">
        <v>5797390</v>
      </c>
      <c r="C575" s="240" t="s">
        <v>807</v>
      </c>
      <c r="D575" s="64" t="str">
        <f>IF(E575&gt;0,E575,H575)</f>
        <v>AAG-NII</v>
      </c>
      <c r="E575" s="224"/>
      <c r="F575" s="224" t="s">
        <v>925</v>
      </c>
      <c r="G575" s="224"/>
      <c r="H575" s="64" t="str">
        <f t="shared" si="8"/>
        <v>AAG-NII</v>
      </c>
      <c r="I575" t="e">
        <f>VLOOKUP(B575,'ZONA SUL - 11'!E:E,1,0)</f>
        <v>#N/A</v>
      </c>
    </row>
    <row r="576" spans="1:9" x14ac:dyDescent="0.25">
      <c r="A576" s="220" t="s">
        <v>748</v>
      </c>
      <c r="B576" s="219">
        <v>3181383</v>
      </c>
      <c r="C576" s="230" t="s">
        <v>815</v>
      </c>
      <c r="D576" s="64" t="str">
        <f>IF(E576&gt;0,E576,H576)</f>
        <v>AAG</v>
      </c>
      <c r="E576" s="224"/>
      <c r="F576" s="224" t="s">
        <v>951</v>
      </c>
      <c r="G576" s="224"/>
      <c r="H576" s="64" t="str">
        <f t="shared" si="8"/>
        <v>AAG</v>
      </c>
      <c r="I576" t="e">
        <f>VLOOKUP(B576,'ZONA SUL - 11'!E:E,1,0)</f>
        <v>#N/A</v>
      </c>
    </row>
    <row r="577" spans="1:9" x14ac:dyDescent="0.25">
      <c r="A577" s="222" t="s">
        <v>410</v>
      </c>
      <c r="B577" s="221">
        <v>8518238</v>
      </c>
      <c r="C577" s="230" t="s">
        <v>827</v>
      </c>
      <c r="D577" s="64" t="str">
        <f>IF(E577&gt;0,E577,H577)</f>
        <v>Assessor II</v>
      </c>
      <c r="E577" s="246" t="s">
        <v>232</v>
      </c>
      <c r="F577" s="224"/>
      <c r="G577" s="224"/>
      <c r="H577" s="64">
        <f t="shared" si="8"/>
        <v>0</v>
      </c>
      <c r="I577" t="e">
        <f>VLOOKUP(B577,'ZONA SUL - 11'!E:E,1,0)</f>
        <v>#N/A</v>
      </c>
    </row>
    <row r="578" spans="1:9" x14ac:dyDescent="0.25">
      <c r="A578" s="220" t="s">
        <v>749</v>
      </c>
      <c r="B578" s="219">
        <v>6264557</v>
      </c>
      <c r="C578" s="230" t="s">
        <v>814</v>
      </c>
      <c r="D578" s="64" t="str">
        <f>IF(E578&gt;0,E578,H578)</f>
        <v>ASO-NIII</v>
      </c>
      <c r="E578" s="224"/>
      <c r="F578" s="224" t="s">
        <v>922</v>
      </c>
      <c r="G578" s="224"/>
      <c r="H578" s="64" t="str">
        <f t="shared" si="8"/>
        <v>ASO-NIII</v>
      </c>
      <c r="I578" t="e">
        <f>VLOOKUP(B578,'ZONA SUL - 11'!E:E,1,0)</f>
        <v>#N/A</v>
      </c>
    </row>
    <row r="579" spans="1:9" x14ac:dyDescent="0.25">
      <c r="A579" s="220" t="s">
        <v>750</v>
      </c>
      <c r="B579" s="219">
        <v>9476733</v>
      </c>
      <c r="C579" s="241" t="s">
        <v>816</v>
      </c>
      <c r="D579" s="64" t="str">
        <f>IF(E579&gt;0,E579,H579)</f>
        <v>Assessor III</v>
      </c>
      <c r="E579" s="224" t="s">
        <v>892</v>
      </c>
      <c r="F579" s="224"/>
      <c r="G579" s="224"/>
      <c r="H579" s="64">
        <f t="shared" ref="H579:H642" si="9">IF(G579&gt;0,CONCATENATE(F579," / ",G579),F579)</f>
        <v>0</v>
      </c>
      <c r="I579" t="e">
        <f>VLOOKUP(B579,'ZONA SUL - 11'!E:E,1,0)</f>
        <v>#N/A</v>
      </c>
    </row>
    <row r="580" spans="1:9" x14ac:dyDescent="0.25">
      <c r="A580" s="220" t="s">
        <v>370</v>
      </c>
      <c r="B580" s="219">
        <v>5477247</v>
      </c>
      <c r="C580" s="230" t="s">
        <v>873</v>
      </c>
      <c r="D580" s="64" t="str">
        <f>IF(E580&gt;0,E580,H580)</f>
        <v>ASO-NIII</v>
      </c>
      <c r="E580" s="224"/>
      <c r="F580" s="224" t="s">
        <v>922</v>
      </c>
      <c r="G580" s="224"/>
      <c r="H580" s="64" t="str">
        <f t="shared" si="9"/>
        <v>ASO-NIII</v>
      </c>
      <c r="I580" t="e">
        <f>VLOOKUP(B580,'ZONA SUL - 11'!E:E,1,0)</f>
        <v>#N/A</v>
      </c>
    </row>
    <row r="581" spans="1:9" x14ac:dyDescent="0.25">
      <c r="A581" s="220" t="s">
        <v>751</v>
      </c>
      <c r="B581" s="219">
        <v>5733448</v>
      </c>
      <c r="C581" s="238" t="s">
        <v>859</v>
      </c>
      <c r="D581" s="64" t="str">
        <f>IF(E581&gt;0,E581,H581)</f>
        <v>Assessor I</v>
      </c>
      <c r="E581" s="224" t="s">
        <v>183</v>
      </c>
      <c r="F581" s="224"/>
      <c r="G581" s="224"/>
      <c r="H581" s="64">
        <f t="shared" si="9"/>
        <v>0</v>
      </c>
      <c r="I581" t="e">
        <f>VLOOKUP(B581,'ZONA SUL - 11'!E:E,1,0)</f>
        <v>#N/A</v>
      </c>
    </row>
    <row r="582" spans="1:9" x14ac:dyDescent="0.25">
      <c r="A582" s="220" t="s">
        <v>285</v>
      </c>
      <c r="B582" s="219">
        <v>5899541</v>
      </c>
      <c r="C582" s="230" t="s">
        <v>843</v>
      </c>
      <c r="D582" s="64" t="str">
        <f>IF(E582&gt;0,E582,H582)</f>
        <v>AICD / EF</v>
      </c>
      <c r="E582" s="224"/>
      <c r="F582" s="224" t="s">
        <v>937</v>
      </c>
      <c r="G582" s="224" t="s">
        <v>944</v>
      </c>
      <c r="H582" s="64" t="str">
        <f t="shared" si="9"/>
        <v>AICD / EF</v>
      </c>
      <c r="I582" t="e">
        <f>VLOOKUP(B582,'ZONA SUL - 11'!E:E,1,0)</f>
        <v>#N/A</v>
      </c>
    </row>
    <row r="583" spans="1:9" x14ac:dyDescent="0.25">
      <c r="A583" s="220" t="s">
        <v>752</v>
      </c>
      <c r="B583" s="219">
        <v>9478680</v>
      </c>
      <c r="C583" s="241" t="s">
        <v>815</v>
      </c>
      <c r="D583" s="64" t="str">
        <f>IF(E583&gt;0,E583,H583)</f>
        <v>Assessor II</v>
      </c>
      <c r="E583" s="246" t="s">
        <v>232</v>
      </c>
      <c r="F583" s="224"/>
      <c r="G583" s="224"/>
      <c r="H583" s="64">
        <f t="shared" si="9"/>
        <v>0</v>
      </c>
      <c r="I583" t="e">
        <f>VLOOKUP(B583,'ZONA SUL - 11'!E:E,1,0)</f>
        <v>#N/A</v>
      </c>
    </row>
    <row r="584" spans="1:9" s="283" customFormat="1" x14ac:dyDescent="0.25">
      <c r="A584" s="279" t="s">
        <v>355</v>
      </c>
      <c r="B584" s="280">
        <v>6428371</v>
      </c>
      <c r="C584" s="284" t="s">
        <v>831</v>
      </c>
      <c r="D584" s="282" t="str">
        <f>IF(E584&gt;0,E584,H584)</f>
        <v>ASO-NII</v>
      </c>
      <c r="E584" s="224"/>
      <c r="F584" s="224" t="s">
        <v>923</v>
      </c>
      <c r="G584" s="224"/>
      <c r="H584" s="64" t="str">
        <f t="shared" si="9"/>
        <v>ASO-NII</v>
      </c>
      <c r="I584" t="e">
        <f>VLOOKUP(B584,'ZONA SUL - 11'!E:E,1,0)</f>
        <v>#N/A</v>
      </c>
    </row>
    <row r="585" spans="1:9" x14ac:dyDescent="0.25">
      <c r="A585" s="220" t="s">
        <v>753</v>
      </c>
      <c r="B585" s="219">
        <v>6465749</v>
      </c>
      <c r="C585" s="230" t="s">
        <v>801</v>
      </c>
      <c r="D585" s="64" t="str">
        <f>IF(E585&gt;0,E585,H585)</f>
        <v>AAG-NII</v>
      </c>
      <c r="E585" s="224"/>
      <c r="F585" s="224" t="s">
        <v>925</v>
      </c>
      <c r="G585" s="224"/>
      <c r="H585" s="64" t="str">
        <f t="shared" si="9"/>
        <v>AAG-NII</v>
      </c>
      <c r="I585" t="e">
        <f>VLOOKUP(B585,'ZONA SUL - 11'!E:E,1,0)</f>
        <v>#N/A</v>
      </c>
    </row>
    <row r="586" spans="1:9" x14ac:dyDescent="0.25">
      <c r="A586" s="220" t="s">
        <v>378</v>
      </c>
      <c r="B586" s="219">
        <v>6312152</v>
      </c>
      <c r="C586" s="230" t="s">
        <v>799</v>
      </c>
      <c r="D586" s="64" t="str">
        <f>IF(E586&gt;0,E586,H586)</f>
        <v>Assessor I</v>
      </c>
      <c r="E586" s="224" t="s">
        <v>183</v>
      </c>
      <c r="F586" s="224" t="s">
        <v>922</v>
      </c>
      <c r="G586" s="224"/>
      <c r="H586" s="64" t="str">
        <f t="shared" si="9"/>
        <v>ASO-NIII</v>
      </c>
      <c r="I586">
        <f>VLOOKUP(B586,'ZONA SUL - 11'!E:E,1,0)</f>
        <v>6312152</v>
      </c>
    </row>
    <row r="587" spans="1:9" x14ac:dyDescent="0.25">
      <c r="A587" s="222" t="s">
        <v>423</v>
      </c>
      <c r="B587" s="221">
        <v>8077517</v>
      </c>
      <c r="C587" s="224" t="s">
        <v>870</v>
      </c>
      <c r="D587" s="64" t="str">
        <f>IF(E587&gt;0,E587,H587)</f>
        <v>ASO-NI</v>
      </c>
      <c r="E587" s="245"/>
      <c r="F587" s="224" t="s">
        <v>924</v>
      </c>
      <c r="G587" s="224"/>
      <c r="H587" s="64" t="str">
        <f t="shared" si="9"/>
        <v>ASO-NI</v>
      </c>
      <c r="I587" t="e">
        <f>VLOOKUP(B587,'ZONA SUL - 11'!E:E,1,0)</f>
        <v>#N/A</v>
      </c>
    </row>
    <row r="588" spans="1:9" x14ac:dyDescent="0.25">
      <c r="A588" s="220" t="s">
        <v>467</v>
      </c>
      <c r="B588" s="219">
        <v>7621620</v>
      </c>
      <c r="C588" s="230" t="s">
        <v>826</v>
      </c>
      <c r="D588" s="64" t="str">
        <f>IF(E588&gt;0,E588,H588)</f>
        <v>ASO-NII</v>
      </c>
      <c r="E588" s="224"/>
      <c r="F588" s="224" t="s">
        <v>923</v>
      </c>
      <c r="G588" s="224"/>
      <c r="H588" s="64" t="str">
        <f t="shared" si="9"/>
        <v>ASO-NII</v>
      </c>
      <c r="I588" t="e">
        <f>VLOOKUP(B588,'ZONA SUL - 11'!E:E,1,0)</f>
        <v>#N/A</v>
      </c>
    </row>
    <row r="589" spans="1:9" x14ac:dyDescent="0.25">
      <c r="A589" s="220" t="s">
        <v>754</v>
      </c>
      <c r="B589" s="219">
        <v>7742878</v>
      </c>
      <c r="C589" s="238" t="s">
        <v>782</v>
      </c>
      <c r="D589" s="64" t="str">
        <f>IF(E589&gt;0,E589,H589)</f>
        <v>AICD-NII / EF</v>
      </c>
      <c r="E589" s="224"/>
      <c r="F589" s="224" t="s">
        <v>918</v>
      </c>
      <c r="G589" s="224" t="s">
        <v>944</v>
      </c>
      <c r="H589" s="64" t="str">
        <f t="shared" si="9"/>
        <v>AICD-NII / EF</v>
      </c>
      <c r="I589" t="e">
        <f>VLOOKUP(B589,'ZONA SUL - 11'!E:E,1,0)</f>
        <v>#N/A</v>
      </c>
    </row>
    <row r="590" spans="1:9" x14ac:dyDescent="0.25">
      <c r="A590" s="220" t="s">
        <v>755</v>
      </c>
      <c r="B590" s="219">
        <v>5333288</v>
      </c>
      <c r="C590" s="230" t="s">
        <v>838</v>
      </c>
      <c r="D590" s="64" t="str">
        <f>IF(E590&gt;0,E590,H590)</f>
        <v>ASO-NIII</v>
      </c>
      <c r="E590" s="224"/>
      <c r="F590" s="224" t="s">
        <v>922</v>
      </c>
      <c r="G590" s="224"/>
      <c r="H590" s="64" t="str">
        <f t="shared" si="9"/>
        <v>ASO-NIII</v>
      </c>
      <c r="I590" t="e">
        <f>VLOOKUP(B590,'ZONA SUL - 11'!E:E,1,0)</f>
        <v>#N/A</v>
      </c>
    </row>
    <row r="591" spans="1:9" x14ac:dyDescent="0.25">
      <c r="A591" s="220" t="s">
        <v>273</v>
      </c>
      <c r="B591" s="219">
        <v>8587485</v>
      </c>
      <c r="C591" s="230" t="s">
        <v>822</v>
      </c>
      <c r="D591" s="64" t="str">
        <f>IF(E591&gt;0,E591,H591)</f>
        <v>Assessor II</v>
      </c>
      <c r="E591" s="224" t="s">
        <v>232</v>
      </c>
      <c r="F591" s="224"/>
      <c r="G591" s="224"/>
      <c r="H591" s="64">
        <f t="shared" si="9"/>
        <v>0</v>
      </c>
      <c r="I591" t="e">
        <f>VLOOKUP(B591,'ZONA SUL - 11'!E:E,1,0)</f>
        <v>#N/A</v>
      </c>
    </row>
    <row r="592" spans="1:9" x14ac:dyDescent="0.25">
      <c r="A592" s="220" t="s">
        <v>756</v>
      </c>
      <c r="B592" s="219">
        <v>5797489</v>
      </c>
      <c r="C592" s="230" t="s">
        <v>834</v>
      </c>
      <c r="D592" s="64" t="str">
        <f>IF(E592&gt;0,E592,H592)</f>
        <v>Assessor I</v>
      </c>
      <c r="E592" s="224" t="s">
        <v>183</v>
      </c>
      <c r="F592" s="224" t="s">
        <v>925</v>
      </c>
      <c r="G592" s="224"/>
      <c r="H592" s="64" t="str">
        <f t="shared" si="9"/>
        <v>AAG-NII</v>
      </c>
      <c r="I592" t="e">
        <f>VLOOKUP(B592,'ZONA SUL - 11'!E:E,1,0)</f>
        <v>#N/A</v>
      </c>
    </row>
    <row r="593" spans="1:9" x14ac:dyDescent="0.25">
      <c r="A593" s="220" t="s">
        <v>757</v>
      </c>
      <c r="B593" s="219">
        <v>5885361</v>
      </c>
      <c r="C593" s="230" t="s">
        <v>847</v>
      </c>
      <c r="D593" s="64" t="str">
        <f>IF(E593&gt;0,E593,H593)</f>
        <v>ASO-NIII</v>
      </c>
      <c r="E593" s="224"/>
      <c r="F593" s="224" t="s">
        <v>922</v>
      </c>
      <c r="G593" s="224"/>
      <c r="H593" s="64" t="str">
        <f t="shared" si="9"/>
        <v>ASO-NIII</v>
      </c>
      <c r="I593" t="e">
        <f>VLOOKUP(B593,'ZONA SUL - 11'!E:E,1,0)</f>
        <v>#N/A</v>
      </c>
    </row>
    <row r="594" spans="1:9" x14ac:dyDescent="0.25">
      <c r="A594" s="220" t="s">
        <v>242</v>
      </c>
      <c r="B594" s="219">
        <v>8071756</v>
      </c>
      <c r="C594" s="241" t="s">
        <v>823</v>
      </c>
      <c r="D594" s="64" t="str">
        <f>IF(E594&gt;0,E594,H594)</f>
        <v>Assessor V</v>
      </c>
      <c r="E594" s="224" t="s">
        <v>890</v>
      </c>
      <c r="F594" s="224"/>
      <c r="G594" s="224"/>
      <c r="H594" s="64">
        <f t="shared" si="9"/>
        <v>0</v>
      </c>
      <c r="I594" t="e">
        <f>VLOOKUP(B594,'ZONA SUL - 11'!E:E,1,0)</f>
        <v>#N/A</v>
      </c>
    </row>
    <row r="595" spans="1:9" x14ac:dyDescent="0.25">
      <c r="A595" s="220" t="s">
        <v>758</v>
      </c>
      <c r="B595" s="219">
        <v>8266824</v>
      </c>
      <c r="C595" s="230" t="s">
        <v>794</v>
      </c>
      <c r="D595" s="64" t="str">
        <f>IF(E595&gt;0,E595,H595)</f>
        <v>Assessor II</v>
      </c>
      <c r="E595" s="224" t="s">
        <v>232</v>
      </c>
      <c r="F595" s="224" t="s">
        <v>941</v>
      </c>
      <c r="G595" s="224" t="s">
        <v>917</v>
      </c>
      <c r="H595" s="64" t="str">
        <f t="shared" si="9"/>
        <v>QDHS / Serviço Social</v>
      </c>
      <c r="I595" t="e">
        <f>VLOOKUP(B595,'ZONA SUL - 11'!E:E,1,0)</f>
        <v>#N/A</v>
      </c>
    </row>
    <row r="596" spans="1:9" x14ac:dyDescent="0.25">
      <c r="A596" s="220" t="s">
        <v>81</v>
      </c>
      <c r="B596" s="219">
        <v>6548121</v>
      </c>
      <c r="C596" s="230" t="s">
        <v>811</v>
      </c>
      <c r="D596" s="64" t="str">
        <f>IF(E596&gt;0,E596,H596)</f>
        <v>Aux. Des. Inf.</v>
      </c>
      <c r="E596" s="224"/>
      <c r="F596" s="224" t="s">
        <v>943</v>
      </c>
      <c r="G596" s="224"/>
      <c r="H596" s="64" t="str">
        <f t="shared" si="9"/>
        <v>Aux. Des. Inf.</v>
      </c>
      <c r="I596">
        <f>VLOOKUP(B596,'ZONA SUL - 11'!E:E,1,0)</f>
        <v>6548121</v>
      </c>
    </row>
    <row r="597" spans="1:9" x14ac:dyDescent="0.25">
      <c r="A597" s="220" t="s">
        <v>759</v>
      </c>
      <c r="B597" s="219">
        <v>5825458</v>
      </c>
      <c r="C597" s="230" t="s">
        <v>817</v>
      </c>
      <c r="D597" s="64" t="str">
        <f>IF(E597&gt;0,E597,H597)</f>
        <v>ASO-NIII</v>
      </c>
      <c r="E597" s="224"/>
      <c r="F597" s="224" t="s">
        <v>922</v>
      </c>
      <c r="G597" s="224"/>
      <c r="H597" s="64" t="str">
        <f t="shared" si="9"/>
        <v>ASO-NIII</v>
      </c>
      <c r="I597" t="e">
        <f>VLOOKUP(B597,'ZONA SUL - 11'!E:E,1,0)</f>
        <v>#N/A</v>
      </c>
    </row>
    <row r="598" spans="1:9" x14ac:dyDescent="0.25">
      <c r="A598" s="220" t="s">
        <v>478</v>
      </c>
      <c r="B598" s="219">
        <v>8960798</v>
      </c>
      <c r="C598" s="240" t="s">
        <v>796</v>
      </c>
      <c r="D598" s="64" t="str">
        <f>IF(E598&gt;0,E598,H598)</f>
        <v>AAG-NI</v>
      </c>
      <c r="E598" s="224"/>
      <c r="F598" s="224" t="s">
        <v>926</v>
      </c>
      <c r="G598" s="224"/>
      <c r="H598" s="64" t="str">
        <f t="shared" si="9"/>
        <v>AAG-NI</v>
      </c>
      <c r="I598">
        <f>VLOOKUP(B598,'ZONA SUL - 11'!E:E,1,0)</f>
        <v>8960798</v>
      </c>
    </row>
    <row r="599" spans="1:9" x14ac:dyDescent="0.25">
      <c r="A599" s="220" t="s">
        <v>760</v>
      </c>
      <c r="B599" s="219">
        <v>7746831</v>
      </c>
      <c r="C599" s="238" t="s">
        <v>842</v>
      </c>
      <c r="D599" s="64" t="str">
        <f>IF(E599&gt;0,E599,H599)</f>
        <v>AICD-NII / EF</v>
      </c>
      <c r="E599" s="224"/>
      <c r="F599" s="224" t="s">
        <v>918</v>
      </c>
      <c r="G599" s="224" t="s">
        <v>944</v>
      </c>
      <c r="H599" s="64" t="str">
        <f t="shared" si="9"/>
        <v>AICD-NII / EF</v>
      </c>
      <c r="I599" t="e">
        <f>VLOOKUP(B599,'ZONA SUL - 11'!E:E,1,0)</f>
        <v>#N/A</v>
      </c>
    </row>
    <row r="600" spans="1:9" x14ac:dyDescent="0.25">
      <c r="A600" s="220" t="s">
        <v>294</v>
      </c>
      <c r="B600" s="219">
        <v>5860300</v>
      </c>
      <c r="C600" s="230" t="s">
        <v>844</v>
      </c>
      <c r="D600" s="64" t="str">
        <f>IF(E600&gt;0,E600,H600)</f>
        <v>AICD-NII / EF</v>
      </c>
      <c r="E600" s="224"/>
      <c r="F600" s="224" t="s">
        <v>918</v>
      </c>
      <c r="G600" s="224" t="s">
        <v>944</v>
      </c>
      <c r="H600" s="64" t="str">
        <f t="shared" si="9"/>
        <v>AICD-NII / EF</v>
      </c>
      <c r="I600" t="e">
        <f>VLOOKUP(B600,'ZONA SUL - 11'!E:E,1,0)</f>
        <v>#N/A</v>
      </c>
    </row>
    <row r="601" spans="1:9" x14ac:dyDescent="0.25">
      <c r="A601" s="220" t="s">
        <v>270</v>
      </c>
      <c r="B601" s="219">
        <v>5670322</v>
      </c>
      <c r="C601" s="230" t="s">
        <v>802</v>
      </c>
      <c r="D601" s="64" t="str">
        <f>IF(E601&gt;0,E601,H601)</f>
        <v>AICD-NII / EF</v>
      </c>
      <c r="E601" s="224"/>
      <c r="F601" s="224" t="s">
        <v>918</v>
      </c>
      <c r="G601" s="224" t="s">
        <v>944</v>
      </c>
      <c r="H601" s="64" t="str">
        <f t="shared" si="9"/>
        <v>AICD-NII / EF</v>
      </c>
      <c r="I601" t="e">
        <f>VLOOKUP(B601,'ZONA SUL - 11'!E:E,1,0)</f>
        <v>#N/A</v>
      </c>
    </row>
    <row r="602" spans="1:9" x14ac:dyDescent="0.25">
      <c r="A602" s="220" t="s">
        <v>468</v>
      </c>
      <c r="B602" s="219">
        <v>9401601</v>
      </c>
      <c r="C602" s="230" t="s">
        <v>803</v>
      </c>
      <c r="D602" s="64" t="str">
        <f>IF(E602&gt;0,E602,H602)</f>
        <v>Gest. Equip. Púb.</v>
      </c>
      <c r="E602" s="224" t="s">
        <v>952</v>
      </c>
      <c r="F602" s="224"/>
      <c r="G602" s="224"/>
      <c r="H602" s="64">
        <f t="shared" si="9"/>
        <v>0</v>
      </c>
      <c r="I602" t="e">
        <f>VLOOKUP(B602,'ZONA SUL - 11'!E:E,1,0)</f>
        <v>#N/A</v>
      </c>
    </row>
    <row r="603" spans="1:9" x14ac:dyDescent="0.25">
      <c r="A603" s="220" t="s">
        <v>104</v>
      </c>
      <c r="B603" s="219">
        <v>5097088</v>
      </c>
      <c r="C603" s="230" t="s">
        <v>825</v>
      </c>
      <c r="D603" s="64" t="str">
        <f>IF(E603&gt;0,E603,H603)</f>
        <v>AAG</v>
      </c>
      <c r="E603" s="224"/>
      <c r="F603" s="224" t="s">
        <v>951</v>
      </c>
      <c r="G603" s="224"/>
      <c r="H603" s="64" t="str">
        <f t="shared" si="9"/>
        <v>AAG</v>
      </c>
      <c r="I603" t="e">
        <f>VLOOKUP(B603,'ZONA SUL - 11'!E:E,1,0)</f>
        <v>#N/A</v>
      </c>
    </row>
    <row r="604" spans="1:9" x14ac:dyDescent="0.25">
      <c r="A604" s="220" t="s">
        <v>761</v>
      </c>
      <c r="B604" s="219">
        <v>6336035</v>
      </c>
      <c r="C604" s="240" t="s">
        <v>807</v>
      </c>
      <c r="D604" s="64" t="str">
        <f>IF(E604&gt;0,E604,H604)</f>
        <v>AAG-NII</v>
      </c>
      <c r="E604" s="224"/>
      <c r="F604" s="224" t="s">
        <v>925</v>
      </c>
      <c r="G604" s="224"/>
      <c r="H604" s="64" t="str">
        <f t="shared" si="9"/>
        <v>AAG-NII</v>
      </c>
      <c r="I604" t="e">
        <f>VLOOKUP(B604,'ZONA SUL - 11'!E:E,1,0)</f>
        <v>#N/A</v>
      </c>
    </row>
    <row r="605" spans="1:9" x14ac:dyDescent="0.25">
      <c r="A605" s="220" t="s">
        <v>226</v>
      </c>
      <c r="B605" s="219">
        <v>7569611</v>
      </c>
      <c r="C605" s="230" t="s">
        <v>802</v>
      </c>
      <c r="D605" s="64" t="str">
        <f>IF(E605&gt;0,E605,H605)</f>
        <v>AICD-NII / EF</v>
      </c>
      <c r="E605" s="224"/>
      <c r="F605" s="224" t="s">
        <v>918</v>
      </c>
      <c r="G605" s="224" t="s">
        <v>944</v>
      </c>
      <c r="H605" s="64" t="str">
        <f t="shared" si="9"/>
        <v>AICD-NII / EF</v>
      </c>
      <c r="I605" t="e">
        <f>VLOOKUP(B605,'ZONA SUL - 11'!E:E,1,0)</f>
        <v>#N/A</v>
      </c>
    </row>
    <row r="606" spans="1:9" x14ac:dyDescent="0.25">
      <c r="A606" s="220" t="s">
        <v>762</v>
      </c>
      <c r="B606" s="219">
        <v>7569840</v>
      </c>
      <c r="C606" s="238" t="s">
        <v>835</v>
      </c>
      <c r="D606" s="64" t="str">
        <f>IF(E606&gt;0,E606,H606)</f>
        <v>Assessor II</v>
      </c>
      <c r="E606" s="224" t="s">
        <v>232</v>
      </c>
      <c r="F606" s="224" t="s">
        <v>918</v>
      </c>
      <c r="G606" s="224" t="s">
        <v>944</v>
      </c>
      <c r="H606" s="64" t="str">
        <f t="shared" si="9"/>
        <v>AICD-NII / EF</v>
      </c>
      <c r="I606" t="e">
        <f>VLOOKUP(B606,'ZONA SUL - 11'!E:E,1,0)</f>
        <v>#N/A</v>
      </c>
    </row>
    <row r="607" spans="1:9" x14ac:dyDescent="0.25">
      <c r="A607" s="220" t="s">
        <v>296</v>
      </c>
      <c r="B607" s="219">
        <v>9123997</v>
      </c>
      <c r="C607" s="230" t="s">
        <v>830</v>
      </c>
      <c r="D607" s="64" t="str">
        <f>IF(E607&gt;0,E607,H607)</f>
        <v>AAG-NI</v>
      </c>
      <c r="E607" s="224"/>
      <c r="F607" s="224" t="s">
        <v>926</v>
      </c>
      <c r="G607" s="224"/>
      <c r="H607" s="64" t="str">
        <f t="shared" si="9"/>
        <v>AAG-NI</v>
      </c>
      <c r="I607" t="e">
        <f>VLOOKUP(B607,'ZONA SUL - 11'!E:E,1,0)</f>
        <v>#N/A</v>
      </c>
    </row>
    <row r="608" spans="1:9" x14ac:dyDescent="0.25">
      <c r="A608" s="220" t="s">
        <v>113</v>
      </c>
      <c r="B608" s="219">
        <v>7568657</v>
      </c>
      <c r="C608" s="240" t="s">
        <v>796</v>
      </c>
      <c r="D608" s="64" t="str">
        <f>IF(E608&gt;0,E608,H608)</f>
        <v>AICD-NII / EF</v>
      </c>
      <c r="E608" s="224"/>
      <c r="F608" s="224" t="s">
        <v>918</v>
      </c>
      <c r="G608" s="224" t="s">
        <v>944</v>
      </c>
      <c r="H608" s="64" t="str">
        <f t="shared" si="9"/>
        <v>AICD-NII / EF</v>
      </c>
      <c r="I608">
        <f>VLOOKUP(B608,'ZONA SUL - 11'!E:E,1,0)</f>
        <v>7568657</v>
      </c>
    </row>
    <row r="609" spans="1:9" x14ac:dyDescent="0.25">
      <c r="A609" s="220" t="s">
        <v>390</v>
      </c>
      <c r="B609" s="219">
        <v>5091225</v>
      </c>
      <c r="C609" s="230" t="s">
        <v>787</v>
      </c>
      <c r="D609" s="64" t="str">
        <f>IF(E609&gt;0,E609,H609)</f>
        <v>ANS - Médico NIV / Pediatria</v>
      </c>
      <c r="E609" s="224"/>
      <c r="F609" s="224" t="s">
        <v>928</v>
      </c>
      <c r="G609" s="224" t="s">
        <v>906</v>
      </c>
      <c r="H609" s="64" t="str">
        <f t="shared" si="9"/>
        <v>ANS - Médico NIV / Pediatria</v>
      </c>
      <c r="I609">
        <f>VLOOKUP(B609,'ZONA SUL - 11'!E:E,1,0)</f>
        <v>5091225</v>
      </c>
    </row>
    <row r="610" spans="1:9" x14ac:dyDescent="0.25">
      <c r="A610" s="220" t="s">
        <v>763</v>
      </c>
      <c r="B610" s="219">
        <v>9493492</v>
      </c>
      <c r="C610" s="230" t="s">
        <v>869</v>
      </c>
      <c r="D610" s="64" t="str">
        <f>IF(E610&gt;0,E610,H610)</f>
        <v>Gest. Equip. Púb.</v>
      </c>
      <c r="E610" s="224" t="s">
        <v>952</v>
      </c>
      <c r="F610" s="224"/>
      <c r="G610" s="224"/>
      <c r="H610" s="64">
        <f t="shared" si="9"/>
        <v>0</v>
      </c>
      <c r="I610" t="e">
        <f>VLOOKUP(B610,'ZONA SUL - 11'!E:E,1,0)</f>
        <v>#N/A</v>
      </c>
    </row>
    <row r="611" spans="1:9" x14ac:dyDescent="0.25">
      <c r="A611" s="220" t="s">
        <v>143</v>
      </c>
      <c r="B611" s="219">
        <v>7797419</v>
      </c>
      <c r="C611" s="230" t="s">
        <v>869</v>
      </c>
      <c r="D611" s="64" t="str">
        <f>IF(E611&gt;0,E611,H611)</f>
        <v>AICD-NII / EF</v>
      </c>
      <c r="E611" s="224"/>
      <c r="F611" s="224" t="s">
        <v>918</v>
      </c>
      <c r="G611" s="224" t="s">
        <v>944</v>
      </c>
      <c r="H611" s="64" t="str">
        <f t="shared" si="9"/>
        <v>AICD-NII / EF</v>
      </c>
      <c r="I611" t="e">
        <f>VLOOKUP(B611,'ZONA SUL - 11'!E:E,1,0)</f>
        <v>#N/A</v>
      </c>
    </row>
    <row r="612" spans="1:9" x14ac:dyDescent="0.25">
      <c r="A612" s="220" t="s">
        <v>196</v>
      </c>
      <c r="B612" s="219">
        <v>7415958</v>
      </c>
      <c r="C612" s="240" t="s">
        <v>796</v>
      </c>
      <c r="D612" s="64" t="str">
        <f>IF(E612&gt;0,E612,H612)</f>
        <v>ASO-NII</v>
      </c>
      <c r="E612" s="224"/>
      <c r="F612" s="224" t="s">
        <v>923</v>
      </c>
      <c r="G612" s="224"/>
      <c r="H612" s="64" t="str">
        <f t="shared" si="9"/>
        <v>ASO-NII</v>
      </c>
      <c r="I612">
        <f>VLOOKUP(B612,'ZONA SUL - 11'!E:E,1,0)</f>
        <v>7415958</v>
      </c>
    </row>
    <row r="613" spans="1:9" x14ac:dyDescent="0.25">
      <c r="A613" s="220" t="s">
        <v>764</v>
      </c>
      <c r="B613" s="219">
        <v>7742177</v>
      </c>
      <c r="C613" s="230" t="s">
        <v>834</v>
      </c>
      <c r="D613" s="64" t="str">
        <f>IF(E613&gt;0,E613,H613)</f>
        <v>AAG-NI</v>
      </c>
      <c r="E613" s="224"/>
      <c r="F613" s="224" t="s">
        <v>926</v>
      </c>
      <c r="G613" s="224"/>
      <c r="H613" s="64" t="str">
        <f t="shared" si="9"/>
        <v>AAG-NI</v>
      </c>
      <c r="I613" t="e">
        <f>VLOOKUP(B613,'ZONA SUL - 11'!E:E,1,0)</f>
        <v>#N/A</v>
      </c>
    </row>
    <row r="614" spans="1:9" x14ac:dyDescent="0.25">
      <c r="A614" s="220" t="s">
        <v>257</v>
      </c>
      <c r="B614" s="219">
        <v>8127174</v>
      </c>
      <c r="C614" s="230" t="s">
        <v>828</v>
      </c>
      <c r="D614" s="64" t="str">
        <f>IF(E614&gt;0,E614,H614)</f>
        <v>Gest. Equip. Púb.</v>
      </c>
      <c r="E614" s="224" t="s">
        <v>952</v>
      </c>
      <c r="F614" s="224"/>
      <c r="G614" s="224"/>
      <c r="H614" s="64">
        <f t="shared" si="9"/>
        <v>0</v>
      </c>
      <c r="I614" t="e">
        <f>VLOOKUP(B614,'ZONA SUL - 11'!E:E,1,0)</f>
        <v>#N/A</v>
      </c>
    </row>
    <row r="615" spans="1:9" x14ac:dyDescent="0.25">
      <c r="A615" s="220" t="s">
        <v>765</v>
      </c>
      <c r="B615" s="219">
        <v>8786887</v>
      </c>
      <c r="C615" s="230" t="s">
        <v>824</v>
      </c>
      <c r="D615" s="64" t="str">
        <f>IF(E615&gt;0,E615,H615)</f>
        <v>Assessor II</v>
      </c>
      <c r="E615" s="224" t="s">
        <v>232</v>
      </c>
      <c r="F615" s="224"/>
      <c r="G615" s="224"/>
      <c r="H615" s="64">
        <f t="shared" si="9"/>
        <v>0</v>
      </c>
      <c r="I615" t="e">
        <f>VLOOKUP(B615,'ZONA SUL - 11'!E:E,1,0)</f>
        <v>#N/A</v>
      </c>
    </row>
    <row r="616" spans="1:9" x14ac:dyDescent="0.25">
      <c r="A616" s="220" t="s">
        <v>766</v>
      </c>
      <c r="B616" s="219">
        <v>9207015</v>
      </c>
      <c r="C616" s="241" t="s">
        <v>812</v>
      </c>
      <c r="D616" s="64" t="str">
        <f>IF(E616&gt;0,E616,H616)</f>
        <v>Assessor IV</v>
      </c>
      <c r="E616" s="224" t="s">
        <v>895</v>
      </c>
      <c r="F616" s="224"/>
      <c r="G616" s="224"/>
      <c r="H616" s="64">
        <f t="shared" si="9"/>
        <v>0</v>
      </c>
      <c r="I616" t="e">
        <f>VLOOKUP(B616,'ZONA SUL - 11'!E:E,1,0)</f>
        <v>#N/A</v>
      </c>
    </row>
    <row r="617" spans="1:9" x14ac:dyDescent="0.25">
      <c r="A617" s="220" t="s">
        <v>767</v>
      </c>
      <c r="B617" s="219">
        <v>7794720</v>
      </c>
      <c r="C617" s="230" t="s">
        <v>816</v>
      </c>
      <c r="D617" s="64" t="str">
        <f>IF(E617&gt;0,E617,H617)</f>
        <v>Assessor III</v>
      </c>
      <c r="E617" s="224" t="s">
        <v>892</v>
      </c>
      <c r="F617" s="224" t="s">
        <v>935</v>
      </c>
      <c r="G617" s="224"/>
      <c r="H617" s="64" t="str">
        <f t="shared" si="9"/>
        <v>APPGG-NI</v>
      </c>
      <c r="I617" t="e">
        <f>VLOOKUP(B617,'ZONA SUL - 11'!E:E,1,0)</f>
        <v>#N/A</v>
      </c>
    </row>
    <row r="618" spans="1:9" x14ac:dyDescent="0.25">
      <c r="A618" s="222" t="s">
        <v>440</v>
      </c>
      <c r="B618" s="221">
        <v>7622040</v>
      </c>
      <c r="C618" s="224" t="s">
        <v>862</v>
      </c>
      <c r="D618" s="64" t="str">
        <f>IF(E618&gt;0,E618,H618)</f>
        <v>ASO-NII</v>
      </c>
      <c r="E618" s="245"/>
      <c r="F618" s="224" t="s">
        <v>923</v>
      </c>
      <c r="G618" s="224"/>
      <c r="H618" s="64" t="str">
        <f t="shared" si="9"/>
        <v>ASO-NII</v>
      </c>
      <c r="I618">
        <f>VLOOKUP(B618,'ZONA SUL - 11'!E:E,1,0)</f>
        <v>7622040</v>
      </c>
    </row>
    <row r="619" spans="1:9" x14ac:dyDescent="0.25">
      <c r="A619" s="220" t="s">
        <v>356</v>
      </c>
      <c r="B619" s="219">
        <v>5089841</v>
      </c>
      <c r="C619" s="239" t="s">
        <v>793</v>
      </c>
      <c r="D619" s="64" t="str">
        <f>IF(E619&gt;0,E619,H619)</f>
        <v>Assessor I</v>
      </c>
      <c r="E619" s="224" t="s">
        <v>183</v>
      </c>
      <c r="F619" s="224"/>
      <c r="G619" s="224"/>
      <c r="H619" s="64">
        <f t="shared" si="9"/>
        <v>0</v>
      </c>
      <c r="I619" t="e">
        <f>VLOOKUP(B619,'ZONA SUL - 11'!E:E,1,0)</f>
        <v>#N/A</v>
      </c>
    </row>
    <row r="620" spans="1:9" x14ac:dyDescent="0.25">
      <c r="A620" s="220" t="s">
        <v>401</v>
      </c>
      <c r="B620" s="219">
        <v>5953821</v>
      </c>
      <c r="C620" s="230" t="s">
        <v>844</v>
      </c>
      <c r="D620" s="64" t="str">
        <f>IF(E620&gt;0,E620,H620)</f>
        <v>AICD-NII / EF</v>
      </c>
      <c r="E620" s="224"/>
      <c r="F620" s="224" t="s">
        <v>918</v>
      </c>
      <c r="G620" s="224" t="s">
        <v>944</v>
      </c>
      <c r="H620" s="64" t="str">
        <f t="shared" si="9"/>
        <v>AICD-NII / EF</v>
      </c>
      <c r="I620" t="e">
        <f>VLOOKUP(B620,'ZONA SUL - 11'!E:E,1,0)</f>
        <v>#N/A</v>
      </c>
    </row>
    <row r="621" spans="1:9" x14ac:dyDescent="0.25">
      <c r="A621" s="220" t="s">
        <v>243</v>
      </c>
      <c r="B621" s="219">
        <v>7797273</v>
      </c>
      <c r="C621" s="241" t="s">
        <v>843</v>
      </c>
      <c r="D621" s="64" t="str">
        <f>IF(E621&gt;0,E621,H621)</f>
        <v>AICD-NII / EF</v>
      </c>
      <c r="E621" s="224"/>
      <c r="F621" s="224" t="s">
        <v>918</v>
      </c>
      <c r="G621" s="224" t="s">
        <v>944</v>
      </c>
      <c r="H621" s="64" t="str">
        <f t="shared" si="9"/>
        <v>AICD-NII / EF</v>
      </c>
      <c r="I621" t="e">
        <f>VLOOKUP(B621,'ZONA SUL - 11'!E:E,1,0)</f>
        <v>#N/A</v>
      </c>
    </row>
    <row r="622" spans="1:9" x14ac:dyDescent="0.25">
      <c r="A622" s="220" t="s">
        <v>768</v>
      </c>
      <c r="B622" s="219">
        <v>6307078</v>
      </c>
      <c r="C622" s="230" t="s">
        <v>792</v>
      </c>
      <c r="D622" s="64" t="str">
        <f>IF(E622&gt;0,E622,H622)</f>
        <v>Assessor II</v>
      </c>
      <c r="E622" s="224" t="s">
        <v>232</v>
      </c>
      <c r="F622" s="224" t="s">
        <v>922</v>
      </c>
      <c r="G622" s="224"/>
      <c r="H622" s="64" t="str">
        <f t="shared" si="9"/>
        <v>ASO-NIII</v>
      </c>
      <c r="I622" t="e">
        <f>VLOOKUP(B622,'ZONA SUL - 11'!E:E,1,0)</f>
        <v>#N/A</v>
      </c>
    </row>
    <row r="623" spans="1:9" x14ac:dyDescent="0.25">
      <c r="A623" s="220" t="s">
        <v>769</v>
      </c>
      <c r="B623" s="219">
        <v>5846188</v>
      </c>
      <c r="C623" s="230" t="s">
        <v>815</v>
      </c>
      <c r="D623" s="64" t="str">
        <f>IF(E623&gt;0,E623,H623)</f>
        <v>ASO-NIII</v>
      </c>
      <c r="E623" s="224"/>
      <c r="F623" s="224" t="s">
        <v>922</v>
      </c>
      <c r="G623" s="224"/>
      <c r="H623" s="64" t="str">
        <f t="shared" si="9"/>
        <v>ASO-NIII</v>
      </c>
      <c r="I623" t="e">
        <f>VLOOKUP(B623,'ZONA SUL - 11'!E:E,1,0)</f>
        <v>#N/A</v>
      </c>
    </row>
    <row r="624" spans="1:9" x14ac:dyDescent="0.25">
      <c r="A624" s="220" t="s">
        <v>770</v>
      </c>
      <c r="B624" s="219">
        <v>3185231</v>
      </c>
      <c r="C624" s="241" t="s">
        <v>816</v>
      </c>
      <c r="D624" s="64" t="str">
        <f>IF(E624&gt;0,E624,H624)</f>
        <v>Assessor II</v>
      </c>
      <c r="E624" s="224" t="s">
        <v>232</v>
      </c>
      <c r="F624" s="224" t="s">
        <v>929</v>
      </c>
      <c r="G624" s="224" t="s">
        <v>946</v>
      </c>
      <c r="H624" s="64" t="str">
        <f t="shared" si="9"/>
        <v>ANS NIV / Enf.</v>
      </c>
      <c r="I624" t="e">
        <f>VLOOKUP(B624,'ZONA SUL - 11'!E:E,1,0)</f>
        <v>#N/A</v>
      </c>
    </row>
    <row r="625" spans="1:9" x14ac:dyDescent="0.25">
      <c r="A625" s="222" t="s">
        <v>433</v>
      </c>
      <c r="B625" s="221">
        <v>8437521</v>
      </c>
      <c r="C625" s="230" t="s">
        <v>811</v>
      </c>
      <c r="D625" s="64" t="str">
        <f>IF(E625&gt;0,E625,H625)</f>
        <v>ASO-NI</v>
      </c>
      <c r="E625" s="245"/>
      <c r="F625" s="224" t="s">
        <v>924</v>
      </c>
      <c r="G625" s="224"/>
      <c r="H625" s="64" t="str">
        <f t="shared" si="9"/>
        <v>ASO-NI</v>
      </c>
      <c r="I625">
        <f>VLOOKUP(B625,'ZONA SUL - 11'!E:E,1,0)</f>
        <v>8437521</v>
      </c>
    </row>
    <row r="626" spans="1:9" x14ac:dyDescent="0.25">
      <c r="A626" s="220" t="s">
        <v>206</v>
      </c>
      <c r="B626" s="219">
        <v>5734258</v>
      </c>
      <c r="C626" s="241" t="s">
        <v>803</v>
      </c>
      <c r="D626" s="64" t="str">
        <f>IF(E626&gt;0,E626,H626)</f>
        <v>ASO-NIII</v>
      </c>
      <c r="E626" s="224"/>
      <c r="F626" s="224" t="s">
        <v>922</v>
      </c>
      <c r="G626" s="224"/>
      <c r="H626" s="64" t="str">
        <f t="shared" si="9"/>
        <v>ASO-NIII</v>
      </c>
      <c r="I626" t="e">
        <f>VLOOKUP(B626,'ZONA SUL - 11'!E:E,1,0)</f>
        <v>#N/A</v>
      </c>
    </row>
    <row r="627" spans="1:9" x14ac:dyDescent="0.25">
      <c r="A627" s="220" t="s">
        <v>197</v>
      </c>
      <c r="B627" s="219">
        <v>7434600</v>
      </c>
      <c r="C627" s="230" t="s">
        <v>799</v>
      </c>
      <c r="D627" s="64" t="str">
        <f>IF(E627&gt;0,E627,H627)</f>
        <v>AICD-NII / EF</v>
      </c>
      <c r="E627" s="224"/>
      <c r="F627" s="224" t="s">
        <v>918</v>
      </c>
      <c r="G627" s="224" t="s">
        <v>944</v>
      </c>
      <c r="H627" s="64" t="str">
        <f t="shared" si="9"/>
        <v>AICD-NII / EF</v>
      </c>
      <c r="I627">
        <f>VLOOKUP(B627,'ZONA SUL - 11'!E:E,1,0)</f>
        <v>7434600</v>
      </c>
    </row>
    <row r="628" spans="1:9" x14ac:dyDescent="0.25">
      <c r="A628" s="220" t="s">
        <v>771</v>
      </c>
      <c r="B628" s="219">
        <v>7569475</v>
      </c>
      <c r="C628" s="230" t="s">
        <v>841</v>
      </c>
      <c r="D628" s="64" t="str">
        <f>IF(E628&gt;0,E628,H628)</f>
        <v>Assessor II</v>
      </c>
      <c r="E628" s="224" t="s">
        <v>232</v>
      </c>
      <c r="F628" s="224" t="s">
        <v>918</v>
      </c>
      <c r="G628" s="224" t="s">
        <v>944</v>
      </c>
      <c r="H628" s="64" t="str">
        <f t="shared" si="9"/>
        <v>AICD-NII / EF</v>
      </c>
      <c r="I628" t="e">
        <f>VLOOKUP(B628,'ZONA SUL - 11'!E:E,1,0)</f>
        <v>#N/A</v>
      </c>
    </row>
    <row r="629" spans="1:9" x14ac:dyDescent="0.25">
      <c r="A629" s="220" t="s">
        <v>469</v>
      </c>
      <c r="B629" s="219">
        <v>9281070</v>
      </c>
      <c r="C629" s="239" t="s">
        <v>793</v>
      </c>
      <c r="D629" s="64" t="str">
        <f>IF(E629&gt;0,E629,H629)</f>
        <v>AAG-NI</v>
      </c>
      <c r="E629" s="224"/>
      <c r="F629" s="224" t="s">
        <v>926</v>
      </c>
      <c r="G629" s="224"/>
      <c r="H629" s="64" t="str">
        <f t="shared" si="9"/>
        <v>AAG-NI</v>
      </c>
      <c r="I629" t="e">
        <f>VLOOKUP(B629,'ZONA SUL - 11'!E:E,1,0)</f>
        <v>#N/A</v>
      </c>
    </row>
    <row r="630" spans="1:9" x14ac:dyDescent="0.25">
      <c r="A630" s="220" t="s">
        <v>772</v>
      </c>
      <c r="B630" s="219">
        <v>7549687</v>
      </c>
      <c r="C630" s="230" t="s">
        <v>820</v>
      </c>
      <c r="D630" s="64" t="str">
        <f>IF(E630&gt;0,E630,H630)</f>
        <v>Assessor III</v>
      </c>
      <c r="E630" s="224" t="s">
        <v>892</v>
      </c>
      <c r="F630" s="224" t="s">
        <v>918</v>
      </c>
      <c r="G630" s="224" t="s">
        <v>944</v>
      </c>
      <c r="H630" s="64" t="str">
        <f t="shared" si="9"/>
        <v>AICD-NII / EF</v>
      </c>
      <c r="I630" t="e">
        <f>VLOOKUP(B630,'ZONA SUL - 11'!E:E,1,0)</f>
        <v>#N/A</v>
      </c>
    </row>
    <row r="631" spans="1:9" x14ac:dyDescent="0.25">
      <c r="A631" s="220" t="s">
        <v>213</v>
      </c>
      <c r="B631" s="219">
        <v>6543090</v>
      </c>
      <c r="C631" s="230" t="s">
        <v>825</v>
      </c>
      <c r="D631" s="64" t="str">
        <f>IF(E631&gt;0,E631,H631)</f>
        <v>ASO-NIII</v>
      </c>
      <c r="E631" s="224"/>
      <c r="F631" s="224" t="s">
        <v>922</v>
      </c>
      <c r="G631" s="224"/>
      <c r="H631" s="64" t="str">
        <f t="shared" si="9"/>
        <v>ASO-NIII</v>
      </c>
      <c r="I631" t="e">
        <f>VLOOKUP(B631,'ZONA SUL - 11'!E:E,1,0)</f>
        <v>#N/A</v>
      </c>
    </row>
    <row r="632" spans="1:9" x14ac:dyDescent="0.25">
      <c r="A632" s="220" t="s">
        <v>773</v>
      </c>
      <c r="B632" s="219">
        <v>8259780</v>
      </c>
      <c r="C632" s="230" t="s">
        <v>792</v>
      </c>
      <c r="D632" s="64" t="str">
        <f>IF(E632&gt;0,E632,H632)</f>
        <v>AAG-NI</v>
      </c>
      <c r="E632" s="224"/>
      <c r="F632" s="224" t="s">
        <v>926</v>
      </c>
      <c r="G632" s="224"/>
      <c r="H632" s="64" t="str">
        <f t="shared" si="9"/>
        <v>AAG-NI</v>
      </c>
      <c r="I632" t="e">
        <f>VLOOKUP(B632,'ZONA SUL - 11'!E:E,1,0)</f>
        <v>#N/A</v>
      </c>
    </row>
    <row r="633" spans="1:9" x14ac:dyDescent="0.25">
      <c r="A633" s="220" t="s">
        <v>384</v>
      </c>
      <c r="B633" s="219">
        <v>9179259</v>
      </c>
      <c r="C633" s="224" t="s">
        <v>858</v>
      </c>
      <c r="D633" s="64" t="str">
        <f>IF(E633&gt;0,E633,H633)</f>
        <v>AAG-NI</v>
      </c>
      <c r="E633" s="224"/>
      <c r="F633" s="224" t="s">
        <v>926</v>
      </c>
      <c r="G633" s="224"/>
      <c r="H633" s="64" t="str">
        <f t="shared" si="9"/>
        <v>AAG-NI</v>
      </c>
      <c r="I633">
        <f>VLOOKUP(B633,'ZONA SUL - 11'!E:E,1,0)</f>
        <v>9179259</v>
      </c>
    </row>
    <row r="634" spans="1:9" x14ac:dyDescent="0.25">
      <c r="A634" s="220" t="s">
        <v>774</v>
      </c>
      <c r="B634" s="219">
        <v>8800774</v>
      </c>
      <c r="C634" s="238" t="s">
        <v>877</v>
      </c>
      <c r="D634" s="64" t="str">
        <f>IF(E634&gt;0,E634,H634)</f>
        <v>Diretor I</v>
      </c>
      <c r="E634" s="224" t="s">
        <v>889</v>
      </c>
      <c r="F634" s="224"/>
      <c r="G634" s="224"/>
      <c r="H634" s="64">
        <f t="shared" si="9"/>
        <v>0</v>
      </c>
      <c r="I634" t="e">
        <f>VLOOKUP(B634,'ZONA SUL - 11'!E:E,1,0)</f>
        <v>#N/A</v>
      </c>
    </row>
    <row r="635" spans="1:9" x14ac:dyDescent="0.25">
      <c r="A635" s="220" t="s">
        <v>470</v>
      </c>
      <c r="B635" s="219">
        <v>9307371</v>
      </c>
      <c r="C635" s="241" t="s">
        <v>884</v>
      </c>
      <c r="D635" s="64" t="str">
        <f>IF(E635&gt;0,E635,H635)</f>
        <v>AAG-NI</v>
      </c>
      <c r="E635" s="224"/>
      <c r="F635" s="224" t="s">
        <v>926</v>
      </c>
      <c r="G635" s="224"/>
      <c r="H635" s="64" t="str">
        <f t="shared" si="9"/>
        <v>AAG-NI</v>
      </c>
      <c r="I635">
        <f>VLOOKUP(B635,'ZONA SUL - 11'!E:E,1,0)</f>
        <v>9307371</v>
      </c>
    </row>
    <row r="636" spans="1:9" x14ac:dyDescent="0.25">
      <c r="A636" s="220" t="s">
        <v>775</v>
      </c>
      <c r="B636" s="219">
        <v>9445277</v>
      </c>
      <c r="C636" s="230" t="s">
        <v>802</v>
      </c>
      <c r="D636" s="64" t="str">
        <f>IF(E636&gt;0,E636,H636)</f>
        <v>Assessor II</v>
      </c>
      <c r="E636" s="224" t="s">
        <v>232</v>
      </c>
      <c r="F636" s="224"/>
      <c r="G636" s="224"/>
      <c r="H636" s="64">
        <f t="shared" si="9"/>
        <v>0</v>
      </c>
      <c r="I636" t="e">
        <f>VLOOKUP(B636,'ZONA SUL - 11'!E:E,1,0)</f>
        <v>#N/A</v>
      </c>
    </row>
    <row r="637" spans="1:9" x14ac:dyDescent="0.25">
      <c r="A637" s="220" t="s">
        <v>776</v>
      </c>
      <c r="B637" s="219">
        <v>9488871</v>
      </c>
      <c r="C637" s="230" t="s">
        <v>814</v>
      </c>
      <c r="D637" s="64" t="str">
        <f>IF(E637&gt;0,E637,H637)</f>
        <v>Assessor III</v>
      </c>
      <c r="E637" s="224" t="s">
        <v>892</v>
      </c>
      <c r="F637" s="224"/>
      <c r="G637" s="224"/>
      <c r="H637" s="64">
        <f t="shared" si="9"/>
        <v>0</v>
      </c>
      <c r="I637" t="e">
        <f>VLOOKUP(B637,'ZONA SUL - 11'!E:E,1,0)</f>
        <v>#N/A</v>
      </c>
    </row>
    <row r="638" spans="1:9" x14ac:dyDescent="0.25">
      <c r="A638" s="220" t="s">
        <v>777</v>
      </c>
      <c r="B638" s="219">
        <v>7304285</v>
      </c>
      <c r="C638" s="230" t="s">
        <v>815</v>
      </c>
      <c r="D638" s="64" t="str">
        <f>IF(E638&gt;0,E638,H638)</f>
        <v>Assessor III</v>
      </c>
      <c r="E638" s="224" t="s">
        <v>892</v>
      </c>
      <c r="F638" s="224" t="s">
        <v>925</v>
      </c>
      <c r="G638" s="224"/>
      <c r="H638" s="64" t="str">
        <f t="shared" si="9"/>
        <v>AAG-NII</v>
      </c>
      <c r="I638" t="e">
        <f>VLOOKUP(B638,'ZONA SUL - 11'!E:E,1,0)</f>
        <v>#N/A</v>
      </c>
    </row>
    <row r="639" spans="1:9" x14ac:dyDescent="0.25">
      <c r="A639" s="220" t="s">
        <v>778</v>
      </c>
      <c r="B639" s="219">
        <v>8851450</v>
      </c>
      <c r="C639" s="230" t="s">
        <v>816</v>
      </c>
      <c r="D639" s="64" t="str">
        <f>IF(E639&gt;0,E639,H639)</f>
        <v>Assessor VI</v>
      </c>
      <c r="E639" s="224" t="s">
        <v>901</v>
      </c>
      <c r="F639" s="224"/>
      <c r="G639" s="224"/>
      <c r="H639" s="64">
        <f t="shared" si="9"/>
        <v>0</v>
      </c>
      <c r="I639" t="e">
        <f>VLOOKUP(B639,'ZONA SUL - 11'!E:E,1,0)</f>
        <v>#N/A</v>
      </c>
    </row>
    <row r="640" spans="1:9" x14ac:dyDescent="0.25">
      <c r="A640" s="220" t="s">
        <v>268</v>
      </c>
      <c r="B640" s="219">
        <v>8881103</v>
      </c>
      <c r="C640" s="230" t="s">
        <v>864</v>
      </c>
      <c r="D640" s="64" t="str">
        <f>IF(E640&gt;0,E640,H640)</f>
        <v>Gest. Equip. Púb.</v>
      </c>
      <c r="E640" s="224" t="s">
        <v>952</v>
      </c>
      <c r="F640" s="224"/>
      <c r="G640" s="224"/>
      <c r="H640" s="64">
        <f t="shared" si="9"/>
        <v>0</v>
      </c>
      <c r="I640" t="e">
        <f>VLOOKUP(B640,'ZONA SUL - 11'!E:E,1,0)</f>
        <v>#N/A</v>
      </c>
    </row>
    <row r="641" spans="1:9" x14ac:dyDescent="0.25">
      <c r="A641" s="220" t="s">
        <v>291</v>
      </c>
      <c r="B641" s="219">
        <v>6344585</v>
      </c>
      <c r="C641" s="230" t="s">
        <v>844</v>
      </c>
      <c r="D641" s="64" t="str">
        <f>IF(E641&gt;0,E641,H641)</f>
        <v>AAG-NII</v>
      </c>
      <c r="E641" s="224"/>
      <c r="F641" s="224" t="s">
        <v>925</v>
      </c>
      <c r="G641" s="224"/>
      <c r="H641" s="64" t="str">
        <f t="shared" si="9"/>
        <v>AAG-NII</v>
      </c>
      <c r="I641" t="e">
        <f>VLOOKUP(B641,'ZONA SUL - 11'!E:E,1,0)</f>
        <v>#N/A</v>
      </c>
    </row>
    <row r="642" spans="1:9" x14ac:dyDescent="0.25">
      <c r="A642" s="220" t="s">
        <v>779</v>
      </c>
      <c r="B642" s="219">
        <v>7576269</v>
      </c>
      <c r="C642" s="230" t="s">
        <v>841</v>
      </c>
      <c r="D642" s="64" t="str">
        <f>IF(E642&gt;0,E642,H642)</f>
        <v>Assessor II</v>
      </c>
      <c r="E642" s="224" t="s">
        <v>232</v>
      </c>
      <c r="F642" s="224" t="s">
        <v>918</v>
      </c>
      <c r="G642" s="224" t="s">
        <v>944</v>
      </c>
      <c r="H642" s="64" t="str">
        <f t="shared" si="9"/>
        <v>AICD-NII / EF</v>
      </c>
      <c r="I642" t="e">
        <f>VLOOKUP(B642,'ZONA SUL - 11'!E:E,1,0)</f>
        <v>#N/A</v>
      </c>
    </row>
    <row r="643" spans="1:9" x14ac:dyDescent="0.25">
      <c r="A643" s="220" t="s">
        <v>780</v>
      </c>
      <c r="B643" s="219">
        <v>9493913</v>
      </c>
      <c r="C643" s="230" t="s">
        <v>787</v>
      </c>
      <c r="D643" s="64" t="str">
        <f>IF(E643&gt;0,E643,H643)</f>
        <v>Gest. Equip. Púb.</v>
      </c>
      <c r="E643" s="224" t="s">
        <v>952</v>
      </c>
      <c r="F643" s="224"/>
      <c r="G643" s="224"/>
      <c r="H643" s="64">
        <f t="shared" ref="H643:H647" si="10">IF(G643&gt;0,CONCATENATE(F643," / ",G643),F643)</f>
        <v>0</v>
      </c>
      <c r="I643">
        <f>VLOOKUP(B643,'ZONA SUL - 11'!E:E,1,0)</f>
        <v>9493913</v>
      </c>
    </row>
    <row r="644" spans="1:9" x14ac:dyDescent="0.25">
      <c r="A644" s="220" t="s">
        <v>279</v>
      </c>
      <c r="B644" s="219">
        <v>8881791</v>
      </c>
      <c r="C644" s="230" t="s">
        <v>844</v>
      </c>
      <c r="D644" s="64" t="str">
        <f>IF(E644&gt;0,E644,H644)</f>
        <v>Gest. Equip. Púb.</v>
      </c>
      <c r="E644" s="224" t="s">
        <v>952</v>
      </c>
      <c r="F644" s="224"/>
      <c r="G644" s="224"/>
      <c r="H644" s="64">
        <f t="shared" si="10"/>
        <v>0</v>
      </c>
      <c r="I644" t="e">
        <f>VLOOKUP(B644,'ZONA SUL - 11'!E:E,1,0)</f>
        <v>#N/A</v>
      </c>
    </row>
    <row r="645" spans="1:9" x14ac:dyDescent="0.25">
      <c r="A645" s="220" t="s">
        <v>781</v>
      </c>
      <c r="B645" s="219">
        <v>9152571</v>
      </c>
      <c r="C645" s="230" t="s">
        <v>814</v>
      </c>
      <c r="D645" s="64" t="str">
        <f>IF(E645&gt;0,E645,H645)</f>
        <v>Assessor I</v>
      </c>
      <c r="E645" s="224" t="s">
        <v>183</v>
      </c>
      <c r="F645" s="224"/>
      <c r="G645" s="224"/>
      <c r="H645" s="64">
        <f t="shared" si="10"/>
        <v>0</v>
      </c>
      <c r="I645" t="e">
        <f>VLOOKUP(B645,'ZONA SUL - 11'!E:E,1,0)</f>
        <v>#N/A</v>
      </c>
    </row>
    <row r="646" spans="1:9" x14ac:dyDescent="0.25">
      <c r="A646" s="220" t="s">
        <v>129</v>
      </c>
      <c r="B646" s="219">
        <v>6128408</v>
      </c>
      <c r="C646" s="230" t="s">
        <v>789</v>
      </c>
      <c r="D646" s="64" t="str">
        <f>IF(E646&gt;0,E646,H646)</f>
        <v>ANS - Médico NIV / Ort. e Traum.</v>
      </c>
      <c r="E646" s="224"/>
      <c r="F646" s="224" t="s">
        <v>928</v>
      </c>
      <c r="G646" s="224" t="s">
        <v>947</v>
      </c>
      <c r="H646" s="64" t="str">
        <f t="shared" si="10"/>
        <v>ANS - Médico NIV / Ort. e Traum.</v>
      </c>
      <c r="I646" t="e">
        <f>VLOOKUP(B646,'ZONA SUL - 11'!E:E,1,0)</f>
        <v>#N/A</v>
      </c>
    </row>
    <row r="647" spans="1:9" x14ac:dyDescent="0.25">
      <c r="A647" s="220" t="s">
        <v>108</v>
      </c>
      <c r="B647" s="219">
        <v>6264123</v>
      </c>
      <c r="C647" s="230" t="s">
        <v>842</v>
      </c>
      <c r="D647" s="64" t="str">
        <f>IF(E647&gt;0,E647,H647)</f>
        <v>ASO-NIII</v>
      </c>
      <c r="E647" s="224"/>
      <c r="F647" s="224" t="s">
        <v>922</v>
      </c>
      <c r="G647" s="224"/>
      <c r="H647" s="64" t="str">
        <f t="shared" si="10"/>
        <v>ASO-NIII</v>
      </c>
      <c r="I647" t="e">
        <f>VLOOKUP(B647,'ZONA SUL - 11'!E:E,1,0)</f>
        <v>#N/A</v>
      </c>
    </row>
  </sheetData>
  <autoFilter ref="C1:I647" xr:uid="{00000000-0001-0000-0000-000000000000}"/>
  <sortState xmlns:xlrd2="http://schemas.microsoft.com/office/spreadsheetml/2017/richdata2" ref="B2:F377">
    <sortCondition ref="E1:E377"/>
  </sortState>
  <conditionalFormatting sqref="B647:B65536 B632:B635 B131:B173 B1:B11 B13:B46 B572:B595 B226:B272 B92:B129 B48:B90 B324:B476 B274:B322 B478:B552 B175:B224 B554:B563">
    <cfRule type="duplicateValues" dxfId="151" priority="111" stopIfTrue="1"/>
  </conditionalFormatting>
  <conditionalFormatting sqref="B564">
    <cfRule type="duplicateValues" dxfId="150" priority="110" stopIfTrue="1"/>
  </conditionalFormatting>
  <conditionalFormatting sqref="B565">
    <cfRule type="duplicateValues" dxfId="149" priority="109" stopIfTrue="1"/>
  </conditionalFormatting>
  <conditionalFormatting sqref="B566">
    <cfRule type="duplicateValues" dxfId="148" priority="108" stopIfTrue="1"/>
  </conditionalFormatting>
  <conditionalFormatting sqref="B567">
    <cfRule type="duplicateValues" dxfId="147" priority="107" stopIfTrue="1"/>
  </conditionalFormatting>
  <conditionalFormatting sqref="B568">
    <cfRule type="duplicateValues" dxfId="146" priority="106" stopIfTrue="1"/>
  </conditionalFormatting>
  <conditionalFormatting sqref="B174">
    <cfRule type="duplicateValues" dxfId="145" priority="105" stopIfTrue="1"/>
  </conditionalFormatting>
  <conditionalFormatting sqref="B569:B570">
    <cfRule type="duplicateValues" dxfId="144" priority="104" stopIfTrue="1"/>
  </conditionalFormatting>
  <conditionalFormatting sqref="B571">
    <cfRule type="duplicateValues" dxfId="143" priority="103" stopIfTrue="1"/>
  </conditionalFormatting>
  <conditionalFormatting sqref="B596">
    <cfRule type="duplicateValues" dxfId="142" priority="102" stopIfTrue="1"/>
  </conditionalFormatting>
  <conditionalFormatting sqref="B597">
    <cfRule type="duplicateValues" dxfId="141" priority="101" stopIfTrue="1"/>
  </conditionalFormatting>
  <conditionalFormatting sqref="B598">
    <cfRule type="duplicateValues" dxfId="140" priority="100" stopIfTrue="1"/>
  </conditionalFormatting>
  <conditionalFormatting sqref="B599">
    <cfRule type="duplicateValues" dxfId="139" priority="99" stopIfTrue="1"/>
  </conditionalFormatting>
  <conditionalFormatting sqref="B600:B601">
    <cfRule type="duplicateValues" dxfId="138" priority="98" stopIfTrue="1"/>
  </conditionalFormatting>
  <conditionalFormatting sqref="B602">
    <cfRule type="duplicateValues" dxfId="137" priority="97" stopIfTrue="1"/>
  </conditionalFormatting>
  <conditionalFormatting sqref="B603">
    <cfRule type="duplicateValues" dxfId="136" priority="96" stopIfTrue="1"/>
  </conditionalFormatting>
  <conditionalFormatting sqref="B605">
    <cfRule type="duplicateValues" dxfId="135" priority="95" stopIfTrue="1"/>
  </conditionalFormatting>
  <conditionalFormatting sqref="B606">
    <cfRule type="duplicateValues" dxfId="134" priority="94" stopIfTrue="1"/>
  </conditionalFormatting>
  <conditionalFormatting sqref="B607:B608">
    <cfRule type="duplicateValues" dxfId="133" priority="93" stopIfTrue="1"/>
  </conditionalFormatting>
  <conditionalFormatting sqref="B609:B610">
    <cfRule type="duplicateValues" dxfId="132" priority="92" stopIfTrue="1"/>
  </conditionalFormatting>
  <conditionalFormatting sqref="B611">
    <cfRule type="duplicateValues" dxfId="131" priority="91" stopIfTrue="1"/>
  </conditionalFormatting>
  <conditionalFormatting sqref="B604">
    <cfRule type="duplicateValues" dxfId="130" priority="90" stopIfTrue="1"/>
  </conditionalFormatting>
  <conditionalFormatting sqref="B612">
    <cfRule type="duplicateValues" dxfId="129" priority="89" stopIfTrue="1"/>
  </conditionalFormatting>
  <conditionalFormatting sqref="B613:B614">
    <cfRule type="duplicateValues" dxfId="128" priority="88" stopIfTrue="1"/>
  </conditionalFormatting>
  <conditionalFormatting sqref="B615">
    <cfRule type="duplicateValues" dxfId="127" priority="87" stopIfTrue="1"/>
  </conditionalFormatting>
  <conditionalFormatting sqref="B616">
    <cfRule type="duplicateValues" dxfId="126" priority="86" stopIfTrue="1"/>
  </conditionalFormatting>
  <conditionalFormatting sqref="B617">
    <cfRule type="duplicateValues" dxfId="125" priority="85" stopIfTrue="1"/>
  </conditionalFormatting>
  <conditionalFormatting sqref="B618">
    <cfRule type="duplicateValues" dxfId="124" priority="84" stopIfTrue="1"/>
  </conditionalFormatting>
  <conditionalFormatting sqref="B619:B623">
    <cfRule type="duplicateValues" dxfId="123" priority="83" stopIfTrue="1"/>
  </conditionalFormatting>
  <conditionalFormatting sqref="B624">
    <cfRule type="duplicateValues" dxfId="122" priority="82" stopIfTrue="1"/>
  </conditionalFormatting>
  <conditionalFormatting sqref="B625:B626">
    <cfRule type="duplicateValues" dxfId="121" priority="81" stopIfTrue="1"/>
  </conditionalFormatting>
  <conditionalFormatting sqref="B627">
    <cfRule type="duplicateValues" dxfId="120" priority="80" stopIfTrue="1"/>
  </conditionalFormatting>
  <conditionalFormatting sqref="B323">
    <cfRule type="duplicateValues" dxfId="119" priority="79" stopIfTrue="1"/>
  </conditionalFormatting>
  <conditionalFormatting sqref="B628">
    <cfRule type="duplicateValues" dxfId="118" priority="78" stopIfTrue="1"/>
  </conditionalFormatting>
  <conditionalFormatting sqref="B629">
    <cfRule type="duplicateValues" dxfId="117" priority="77" stopIfTrue="1"/>
  </conditionalFormatting>
  <conditionalFormatting sqref="B630">
    <cfRule type="duplicateValues" dxfId="116" priority="76" stopIfTrue="1"/>
  </conditionalFormatting>
  <conditionalFormatting sqref="B631">
    <cfRule type="duplicateValues" dxfId="115" priority="75" stopIfTrue="1"/>
  </conditionalFormatting>
  <conditionalFormatting sqref="B636:B637">
    <cfRule type="duplicateValues" dxfId="114" priority="74" stopIfTrue="1"/>
  </conditionalFormatting>
  <conditionalFormatting sqref="B647:B65536 B1:B11 B13:B46 B226:B272 B92:B129 B48:B90 B274:B476 B478:B552 B131:B224 B554:B637">
    <cfRule type="duplicateValues" dxfId="113" priority="73" stopIfTrue="1"/>
  </conditionalFormatting>
  <conditionalFormatting sqref="B12">
    <cfRule type="duplicateValues" dxfId="112" priority="72" stopIfTrue="1"/>
  </conditionalFormatting>
  <conditionalFormatting sqref="B12">
    <cfRule type="duplicateValues" dxfId="111" priority="71" stopIfTrue="1"/>
  </conditionalFormatting>
  <conditionalFormatting sqref="B647:B65536 B1:B46 B226:B272 B92:B129 B48:B90 B274:B476 B478:B552 B131:B224 B554:B637">
    <cfRule type="duplicateValues" dxfId="110" priority="69" stopIfTrue="1"/>
  </conditionalFormatting>
  <conditionalFormatting sqref="B638">
    <cfRule type="duplicateValues" dxfId="109" priority="68" stopIfTrue="1"/>
  </conditionalFormatting>
  <conditionalFormatting sqref="B638">
    <cfRule type="duplicateValues" dxfId="108" priority="67" stopIfTrue="1"/>
  </conditionalFormatting>
  <conditionalFormatting sqref="B639">
    <cfRule type="duplicateValues" dxfId="107" priority="64" stopIfTrue="1"/>
  </conditionalFormatting>
  <conditionalFormatting sqref="B639">
    <cfRule type="duplicateValues" dxfId="106" priority="63" stopIfTrue="1"/>
  </conditionalFormatting>
  <conditionalFormatting sqref="B640">
    <cfRule type="duplicateValues" dxfId="105" priority="60" stopIfTrue="1"/>
  </conditionalFormatting>
  <conditionalFormatting sqref="B640">
    <cfRule type="duplicateValues" dxfId="104" priority="59" stopIfTrue="1"/>
  </conditionalFormatting>
  <conditionalFormatting sqref="B641">
    <cfRule type="duplicateValues" dxfId="103" priority="56" stopIfTrue="1"/>
  </conditionalFormatting>
  <conditionalFormatting sqref="B641">
    <cfRule type="duplicateValues" dxfId="102" priority="55" stopIfTrue="1"/>
  </conditionalFormatting>
  <conditionalFormatting sqref="B642:B643">
    <cfRule type="duplicateValues" dxfId="101" priority="52" stopIfTrue="1"/>
  </conditionalFormatting>
  <conditionalFormatting sqref="B642:B643">
    <cfRule type="duplicateValues" dxfId="100" priority="51" stopIfTrue="1"/>
  </conditionalFormatting>
  <conditionalFormatting sqref="B644">
    <cfRule type="duplicateValues" dxfId="99" priority="48" stopIfTrue="1"/>
  </conditionalFormatting>
  <conditionalFormatting sqref="B644">
    <cfRule type="duplicateValues" dxfId="98" priority="47" stopIfTrue="1"/>
  </conditionalFormatting>
  <conditionalFormatting sqref="B477">
    <cfRule type="duplicateValues" dxfId="97" priority="41" stopIfTrue="1"/>
    <cfRule type="duplicateValues" dxfId="96" priority="42" stopIfTrue="1"/>
    <cfRule type="duplicateValues" dxfId="95" priority="43" stopIfTrue="1"/>
    <cfRule type="duplicateValues" dxfId="94" priority="44" stopIfTrue="1"/>
  </conditionalFormatting>
  <conditionalFormatting sqref="B645">
    <cfRule type="duplicateValues" dxfId="93" priority="40" stopIfTrue="1"/>
  </conditionalFormatting>
  <conditionalFormatting sqref="B645">
    <cfRule type="duplicateValues" dxfId="92" priority="39" stopIfTrue="1"/>
  </conditionalFormatting>
  <conditionalFormatting sqref="B646">
    <cfRule type="duplicateValues" dxfId="91" priority="36" stopIfTrue="1"/>
  </conditionalFormatting>
  <conditionalFormatting sqref="B646">
    <cfRule type="duplicateValues" dxfId="90" priority="35" stopIfTrue="1"/>
  </conditionalFormatting>
  <conditionalFormatting sqref="B91">
    <cfRule type="duplicateValues" dxfId="89" priority="32" stopIfTrue="1"/>
  </conditionalFormatting>
  <conditionalFormatting sqref="B91">
    <cfRule type="duplicateValues" dxfId="88" priority="31" stopIfTrue="1"/>
  </conditionalFormatting>
  <conditionalFormatting sqref="B47">
    <cfRule type="duplicateValues" dxfId="87" priority="28" stopIfTrue="1"/>
  </conditionalFormatting>
  <conditionalFormatting sqref="B47">
    <cfRule type="duplicateValues" dxfId="86" priority="27" stopIfTrue="1"/>
  </conditionalFormatting>
  <conditionalFormatting sqref="B225">
    <cfRule type="duplicateValues" dxfId="85" priority="25" stopIfTrue="1"/>
  </conditionalFormatting>
  <conditionalFormatting sqref="B553">
    <cfRule type="duplicateValues" dxfId="84" priority="24" stopIfTrue="1"/>
  </conditionalFormatting>
  <conditionalFormatting sqref="B553">
    <cfRule type="duplicateValues" dxfId="83" priority="23" stopIfTrue="1"/>
  </conditionalFormatting>
  <conditionalFormatting sqref="B273:D273">
    <cfRule type="expression" dxfId="82" priority="112" stopIfTrue="1">
      <formula>AND(COUNTIF($B$580:$B$580, B273)+COUNTIF($B$57:$B$62, B273)+COUNTIF($B$369:$B$369, B273)+COUNTIF($B$1:$B$1, B273)+COUNTIF($B$38:$B$55, B273)+COUNTIF($B$3:$B$19, B273)+COUNTIF($B$22:$B$36, B273)+COUNTIF($B$582:$B$584, B273)+COUNTIF($B$233:$B$277, B273)+COUNTIF($B$603:$B$65536, B273)+COUNTIF($B$371:$B$386, B273)+COUNTIF($B$389:$B$401, B273)+COUNTIF($B$201:$B$228, B273)+COUNTIF($B$403:$B$486, B273)+COUNTIF($B$278:$B$367, B273)+COUNTIF($B$64:$B$108, B273)+COUNTIF($B$110:$B$199, B273)+COUNTIF($B$560:$B$574, B273)+COUNTIF($B$488:$B$558, B273)&gt;1,NOT(ISBLANK(B273)))</formula>
    </cfRule>
  </conditionalFormatting>
  <conditionalFormatting sqref="C360 C23 C322 C351">
    <cfRule type="expression" dxfId="81" priority="10" stopIfTrue="1">
      <formula>AND(COUNTIF($B$73:$B$76, C23)+COUNTIF($B$90:$B$92, C23)+COUNTIF($B$1:$B$1, C23)+COUNTIF($B$80:$B$80, C23)+COUNTIF($B$2:$B$2, C23)+COUNTIF($B$84:$B$88, C23)+COUNTIF($B$78:$B$78, C23)+COUNTIF($B$3:$B$71, C23)&gt;1,NOT(ISBLANK(C23)))</formula>
    </cfRule>
  </conditionalFormatting>
  <conditionalFormatting sqref="C594 C99">
    <cfRule type="expression" dxfId="80" priority="9" stopIfTrue="1">
      <formula>AND(COUNTIF($B$74:$B$77, C99)+COUNTIF($B$91:$B$93, C99)+COUNTIF($B$1:$B$1, C99)+COUNTIF($B$81:$B$81, C99)+COUNTIF($B$2:$B$2, C99)+COUNTIF($B$85:$B$89, C99)+COUNTIF($B$79:$B$79, C99)+COUNTIF($B$3:$B$72, C99)&gt;1,NOT(ISBLANK(C99)))</formula>
    </cfRule>
  </conditionalFormatting>
  <conditionalFormatting sqref="C370">
    <cfRule type="expression" dxfId="79" priority="8" stopIfTrue="1">
      <formula>AND(COUNTIF($B$72:$B$75, C370)+COUNTIF($B$89:$B$91, C370)+COUNTIF($B$1:$B$1, C370)+COUNTIF($B$79:$B$79, C370)+COUNTIF($B$2:$B$2, C370)+COUNTIF($B$83:$B$87, C370)+COUNTIF($B$77:$B$77, C370)+COUNTIF($B$3:$B$70, C370)&gt;1,NOT(ISBLANK(C370)))</formula>
    </cfRule>
  </conditionalFormatting>
  <conditionalFormatting sqref="C151 C225 C612 C568 C88 C610">
    <cfRule type="expression" dxfId="78" priority="7" stopIfTrue="1">
      <formula>AND(COUNTIF($B$71:$B$74, C88)+COUNTIF($B$88:$B$90, C88)+COUNTIF($B$1:$B$1, C88)+COUNTIF($B$78:$B$78, C88)+COUNTIF($B$2:$B$2, C88)+COUNTIF($B$81:$B$86, C88)+COUNTIF($B$76:$B$76, C88)+COUNTIF($B$3:$B$69, C88)&gt;1,NOT(ISBLANK(C88)))</formula>
    </cfRule>
  </conditionalFormatting>
  <conditionalFormatting sqref="C73 C396 C229">
    <cfRule type="expression" dxfId="77" priority="6" stopIfTrue="1">
      <formula>AND(COUNTIF($B$70:$B$73, C73)+COUNTIF($B$86:$B$88, C73)+COUNTIF($B$1:$B$1, C73)+COUNTIF($B$77:$B$77, C73)+COUNTIF($B$2:$B$2, C73)+COUNTIF($B$80:$B$84, C73)+COUNTIF($B$75:$B$75, C73)+COUNTIF($B$3:$B$68, C73)&gt;1,NOT(ISBLANK(C73)))</formula>
    </cfRule>
  </conditionalFormatting>
  <conditionalFormatting sqref="C139 C57 C146 C369 C507 C591">
    <cfRule type="expression" dxfId="76" priority="5" stopIfTrue="1">
      <formula>AND(COUNTIF($B$71:$B$74, C57)+COUNTIF($B$87:$B$89, C57)+COUNTIF($B$1:$B$1, C57)+COUNTIF($B$78:$B$78, C57)+COUNTIF($B$2:$B$2, C57)+COUNTIF($B$81:$B$85, C57)+COUNTIF($B$76:$B$76, C57)+COUNTIF($B$3:$B$69, C57)&gt;1,NOT(ISBLANK(C57)))</formula>
    </cfRule>
  </conditionalFormatting>
  <conditionalFormatting sqref="C612 C151 C568">
    <cfRule type="expression" dxfId="75" priority="3" stopIfTrue="1">
      <formula>AND(COUNTIF($B$714:$B$65536, C151)+COUNTIF($B$71:$B$74, C151)+COUNTIF($B$88:$B$90, C151)+COUNTIF($B$1:$B$1, C151)+COUNTIF($B$78:$B$78, C151)+COUNTIF($B$2:$B$2, C151)+COUNTIF($B$81:$B$86, C151)+COUNTIF($B$76:$B$76, C151)+COUNTIF($B$3:$B$69, C151)&gt;1,NOT(ISBLANK(C151)))</formula>
    </cfRule>
  </conditionalFormatting>
  <conditionalFormatting sqref="C88">
    <cfRule type="expression" dxfId="74" priority="11" stopIfTrue="1">
      <formula>AND(COUNTIF($B$717:$B$65536, C88)+COUNTIF($B$71:$B$74, C88)+COUNTIF($B$88:$B$90, C88)+COUNTIF($B$1:$B$1, C88)+COUNTIF($B$78:$B$78, C88)+COUNTIF($B$2:$B$2, C88)+COUNTIF($B$81:$B$86, C88)+COUNTIF($B$76:$B$76, C88)+COUNTIF($B$3:$B$69, C88)&gt;1,NOT(ISBLANK(C88)))</formula>
    </cfRule>
  </conditionalFormatting>
  <conditionalFormatting sqref="C23">
    <cfRule type="expression" dxfId="73" priority="12" stopIfTrue="1">
      <formula>AND(COUNTIF($B$724:$B$65536, C23)+COUNTIF($B$73:$B$76, C23)+COUNTIF($B$90:$B$92, C23)+COUNTIF($B$1:$B$1, C23)+COUNTIF($B$80:$B$80, C23)+COUNTIF($B$2:$B$2, C23)+COUNTIF($B$84:$B$88, C23)+COUNTIF($B$78:$B$78, C23)+COUNTIF($B$3:$B$71, C23)&gt;1,NOT(ISBLANK(C23)))</formula>
    </cfRule>
  </conditionalFormatting>
  <conditionalFormatting sqref="C594">
    <cfRule type="expression" dxfId="72" priority="13" stopIfTrue="1">
      <formula>AND(COUNTIF($B$721:$B$65536, C594)+COUNTIF($B$74:$B$77, C594)+COUNTIF($B$91:$B$93, C594)+COUNTIF($B$1:$B$1, C594)+COUNTIF($B$81:$B$81, C594)+COUNTIF($B$2:$B$2, C594)+COUNTIF($B$85:$B$89, C594)+COUNTIF($B$79:$B$79, C594)+COUNTIF($B$3:$B$72, C594)&gt;1,NOT(ISBLANK(C594)))</formula>
    </cfRule>
  </conditionalFormatting>
  <conditionalFormatting sqref="C610 C225">
    <cfRule type="expression" dxfId="71" priority="14" stopIfTrue="1">
      <formula>AND(COUNTIF($B$713:$B$65536, C225)+COUNTIF($B$71:$B$74, C225)+COUNTIF($B$88:$B$90, C225)+COUNTIF($B$1:$B$1, C225)+COUNTIF($B$78:$B$78, C225)+COUNTIF($B$2:$B$2, C225)+COUNTIF($B$81:$B$86, C225)+COUNTIF($B$76:$B$76, C225)+COUNTIF($B$3:$B$69, C225)&gt;1,NOT(ISBLANK(C225)))</formula>
    </cfRule>
  </conditionalFormatting>
  <conditionalFormatting sqref="C591 C507 C369 C139 C57 C146">
    <cfRule type="expression" dxfId="70" priority="15" stopIfTrue="1">
      <formula>AND(COUNTIF($B$720:$B$65536, C57)+COUNTIF($B$71:$B$74, C57)+COUNTIF($B$87:$B$89, C57)+COUNTIF($B$1:$B$1, C57)+COUNTIF($B$78:$B$78, C57)+COUNTIF($B$2:$B$2, C57)+COUNTIF($B$81:$B$85, C57)+COUNTIF($B$76:$B$76, C57)+COUNTIF($B$3:$B$69, C57)&gt;1,NOT(ISBLANK(C57)))</formula>
    </cfRule>
  </conditionalFormatting>
  <conditionalFormatting sqref="C322">
    <cfRule type="expression" dxfId="69" priority="16" stopIfTrue="1">
      <formula>AND(COUNTIF($B$723:$B$65536, C322)+COUNTIF($B$73:$B$76, C322)+COUNTIF($B$90:$B$92, C322)+COUNTIF($B$1:$B$1, C322)+COUNTIF($B$80:$B$80, C322)+COUNTIF($B$2:$B$2, C322)+COUNTIF($B$84:$B$88, C322)+COUNTIF($B$78:$B$78, C322)+COUNTIF($B$3:$B$71, C322)&gt;1,NOT(ISBLANK(C322)))</formula>
    </cfRule>
  </conditionalFormatting>
  <conditionalFormatting sqref="C396 C73">
    <cfRule type="expression" dxfId="68" priority="17" stopIfTrue="1">
      <formula>AND(COUNTIF($B$716:$B$65536, C73)+COUNTIF($B$70:$B$73, C73)+COUNTIF($B$86:$B$88, C73)+COUNTIF($B$1:$B$1, C73)+COUNTIF($B$77:$B$77, C73)+COUNTIF($B$2:$B$2, C73)+COUNTIF($B$80:$B$84, C73)+COUNTIF($B$75:$B$75, C73)+COUNTIF($B$3:$B$68, C73)&gt;1,NOT(ISBLANK(C73)))</formula>
    </cfRule>
  </conditionalFormatting>
  <conditionalFormatting sqref="C370">
    <cfRule type="expression" dxfId="67" priority="18" stopIfTrue="1">
      <formula>AND(COUNTIF($B$718:$B$65536, C370)+COUNTIF($B$72:$B$75, C370)+COUNTIF($B$89:$B$91, C370)+COUNTIF($B$1:$B$1, C370)+COUNTIF($B$79:$B$79, C370)+COUNTIF($B$2:$B$2, C370)+COUNTIF($B$83:$B$87, C370)+COUNTIF($B$77:$B$77, C370)+COUNTIF($B$3:$B$70, C370)&gt;1,NOT(ISBLANK(C370)))</formula>
    </cfRule>
  </conditionalFormatting>
  <conditionalFormatting sqref="C360 C351">
    <cfRule type="expression" dxfId="66" priority="19" stopIfTrue="1">
      <formula>AND(COUNTIF($B$714:$B$65536, C351)+COUNTIF($B$73:$B$76, C351)+COUNTIF($B$90:$B$92, C351)+COUNTIF($B$1:$B$1, C351)+COUNTIF($B$80:$B$80, C351)+COUNTIF($B$2:$B$2, C351)+COUNTIF($B$84:$B$88, C351)+COUNTIF($B$78:$B$78, C351)+COUNTIF($B$3:$B$71, C351)&gt;1,NOT(ISBLANK(C351)))</formula>
    </cfRule>
  </conditionalFormatting>
  <conditionalFormatting sqref="C229">
    <cfRule type="expression" dxfId="65" priority="20" stopIfTrue="1">
      <formula>AND(COUNTIF($B$721:$B$65536, C229)+COUNTIF($B$70:$B$73, C229)+COUNTIF($B$86:$B$88, C229)+COUNTIF($B$1:$B$1, C229)+COUNTIF($B$77:$B$77, C229)+COUNTIF($B$2:$B$2, C229)+COUNTIF($B$80:$B$84, C229)+COUNTIF($B$75:$B$75, C229)+COUNTIF($B$3:$B$68, C229)&gt;1,NOT(ISBLANK(C229)))</formula>
    </cfRule>
  </conditionalFormatting>
  <conditionalFormatting sqref="C99">
    <cfRule type="expression" dxfId="64" priority="21" stopIfTrue="1">
      <formula>AND(COUNTIF($B$725:$B$65536, C99)+COUNTIF($B$74:$B$77, C99)+COUNTIF($B$91:$B$93, C99)+COUNTIF($B$1:$B$1, C99)+COUNTIF($B$81:$B$81, C99)+COUNTIF($B$2:$B$2, C99)+COUNTIF($B$85:$B$89, C99)+COUNTIF($B$79:$B$79, C99)+COUNTIF($B$3:$B$72, C99)&gt;1,NOT(ISBLANK(C99)))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5">
    <tabColor rgb="FF0070C0"/>
  </sheetPr>
  <dimension ref="A1:T112"/>
  <sheetViews>
    <sheetView showGridLines="0" tabSelected="1" zoomScale="85" zoomScaleNormal="8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I17" sqref="I17"/>
    </sheetView>
  </sheetViews>
  <sheetFormatPr defaultColWidth="8.85546875" defaultRowHeight="15" x14ac:dyDescent="0.25"/>
  <cols>
    <col min="1" max="1" width="10.42578125" customWidth="1"/>
    <col min="2" max="2" width="29" customWidth="1"/>
    <col min="3" max="3" width="32.42578125" customWidth="1"/>
    <col min="4" max="4" width="51" bestFit="1" customWidth="1"/>
    <col min="5" max="5" width="17" customWidth="1"/>
    <col min="6" max="6" width="65.42578125" customWidth="1"/>
    <col min="7" max="7" width="36.42578125" customWidth="1"/>
    <col min="21" max="21" width="9.140625" customWidth="1"/>
    <col min="22" max="1268" width="9.140625"/>
  </cols>
  <sheetData>
    <row r="1" spans="1:8" ht="45" customHeight="1" x14ac:dyDescent="0.25">
      <c r="A1" s="198" t="s">
        <v>222</v>
      </c>
      <c r="B1" s="198"/>
      <c r="C1" s="198"/>
      <c r="D1" s="198"/>
      <c r="E1" s="198"/>
      <c r="F1" s="198"/>
    </row>
    <row r="2" spans="1:8" ht="20.25" customHeight="1" x14ac:dyDescent="0.25">
      <c r="A2" s="199" t="s">
        <v>73</v>
      </c>
      <c r="B2" s="199" t="s">
        <v>74</v>
      </c>
      <c r="C2" s="199" t="s">
        <v>75</v>
      </c>
      <c r="D2" s="199" t="s">
        <v>76</v>
      </c>
      <c r="E2" s="199" t="s">
        <v>72</v>
      </c>
      <c r="F2" s="199" t="s">
        <v>77</v>
      </c>
    </row>
    <row r="3" spans="1:8" ht="19.899999999999999" customHeight="1" x14ac:dyDescent="0.25">
      <c r="A3" s="200"/>
      <c r="B3" s="200"/>
      <c r="C3" s="200"/>
      <c r="D3" s="200"/>
      <c r="E3" s="200"/>
      <c r="F3" s="200"/>
    </row>
    <row r="4" spans="1:8" ht="19.5" customHeight="1" x14ac:dyDescent="0.25">
      <c r="A4" s="207">
        <v>102</v>
      </c>
      <c r="B4" s="204" t="s">
        <v>1</v>
      </c>
      <c r="C4" s="201" t="s">
        <v>37</v>
      </c>
      <c r="D4" s="69" t="s">
        <v>198</v>
      </c>
      <c r="E4" s="67">
        <v>7371411</v>
      </c>
      <c r="F4" s="69" t="s">
        <v>147</v>
      </c>
      <c r="H4" s="25"/>
    </row>
    <row r="5" spans="1:8" ht="19.5" customHeight="1" x14ac:dyDescent="0.25">
      <c r="A5" s="208"/>
      <c r="B5" s="205"/>
      <c r="C5" s="202"/>
      <c r="D5" s="69" t="s">
        <v>136</v>
      </c>
      <c r="E5" s="67">
        <v>3194086</v>
      </c>
      <c r="F5" s="69" t="s">
        <v>153</v>
      </c>
      <c r="H5" s="25"/>
    </row>
    <row r="6" spans="1:8" ht="19.5" customHeight="1" x14ac:dyDescent="0.25">
      <c r="A6" s="208"/>
      <c r="B6" s="205"/>
      <c r="C6" s="202"/>
      <c r="D6" s="69" t="s">
        <v>428</v>
      </c>
      <c r="E6" s="67">
        <v>9301038</v>
      </c>
      <c r="F6" s="69" t="s">
        <v>248</v>
      </c>
      <c r="H6" s="25"/>
    </row>
    <row r="7" spans="1:8" ht="19.5" customHeight="1" x14ac:dyDescent="0.25">
      <c r="A7" s="208"/>
      <c r="B7" s="205"/>
      <c r="C7" s="202"/>
      <c r="D7" s="69" t="s">
        <v>200</v>
      </c>
      <c r="E7" s="67">
        <v>8436843</v>
      </c>
      <c r="F7" s="69" t="str">
        <f>VLOOKUP(E7,'[1]QUADRO GERAL SEME'!$A$1:$P$65536,16,0)</f>
        <v>Assessor I</v>
      </c>
      <c r="H7" s="25"/>
    </row>
    <row r="8" spans="1:8" ht="19.5" customHeight="1" x14ac:dyDescent="0.25">
      <c r="A8" s="208"/>
      <c r="B8" s="205"/>
      <c r="C8" s="202"/>
      <c r="D8" s="69" t="s">
        <v>451</v>
      </c>
      <c r="E8" s="67">
        <v>8960836</v>
      </c>
      <c r="F8" s="69" t="s">
        <v>248</v>
      </c>
      <c r="H8" s="25"/>
    </row>
    <row r="9" spans="1:8" ht="19.5" customHeight="1" x14ac:dyDescent="0.25">
      <c r="A9" s="208"/>
      <c r="B9" s="205"/>
      <c r="C9" s="202"/>
      <c r="D9" s="69" t="s">
        <v>311</v>
      </c>
      <c r="E9" s="67">
        <v>7492723</v>
      </c>
      <c r="F9" s="69" t="s">
        <v>145</v>
      </c>
      <c r="H9" s="25"/>
    </row>
    <row r="10" spans="1:8" ht="19.5" customHeight="1" x14ac:dyDescent="0.25">
      <c r="A10" s="208"/>
      <c r="B10" s="205"/>
      <c r="C10" s="202"/>
      <c r="D10" s="69" t="s">
        <v>578</v>
      </c>
      <c r="E10" s="67">
        <v>9376194</v>
      </c>
      <c r="F10" s="69" t="s">
        <v>926</v>
      </c>
      <c r="H10" s="25"/>
    </row>
    <row r="11" spans="1:8" ht="19.5" customHeight="1" x14ac:dyDescent="0.25">
      <c r="A11" s="208"/>
      <c r="B11" s="205"/>
      <c r="C11" s="202"/>
      <c r="D11" s="69" t="s">
        <v>78</v>
      </c>
      <c r="E11" s="67">
        <v>5639557</v>
      </c>
      <c r="F11" s="69" t="str">
        <f>VLOOKUP(E11,'[1]QUADRO GERAL SEME'!$A$1:$P$65536,16,0)</f>
        <v>Assessor II</v>
      </c>
      <c r="H11" s="25"/>
    </row>
    <row r="12" spans="1:8" ht="19.5" customHeight="1" x14ac:dyDescent="0.25">
      <c r="A12" s="208"/>
      <c r="B12" s="205"/>
      <c r="C12" s="202"/>
      <c r="D12" s="69" t="s">
        <v>376</v>
      </c>
      <c r="E12" s="67">
        <v>6237622</v>
      </c>
      <c r="F12" s="69" t="s">
        <v>249</v>
      </c>
      <c r="H12" s="25"/>
    </row>
    <row r="13" spans="1:8" ht="19.5" customHeight="1" x14ac:dyDescent="0.25">
      <c r="A13" s="208"/>
      <c r="B13" s="205"/>
      <c r="C13" s="202"/>
      <c r="D13" s="69" t="s">
        <v>182</v>
      </c>
      <c r="E13" s="67">
        <v>6429815</v>
      </c>
      <c r="F13" s="69" t="s">
        <v>324</v>
      </c>
      <c r="H13" s="25"/>
    </row>
    <row r="14" spans="1:8" ht="19.5" customHeight="1" x14ac:dyDescent="0.25">
      <c r="A14" s="208"/>
      <c r="B14" s="205"/>
      <c r="C14" s="202"/>
      <c r="D14" s="69" t="s">
        <v>79</v>
      </c>
      <c r="E14" s="67">
        <v>5938911</v>
      </c>
      <c r="F14" s="69" t="s">
        <v>139</v>
      </c>
      <c r="H14" s="25"/>
    </row>
    <row r="15" spans="1:8" ht="19.5" customHeight="1" x14ac:dyDescent="0.25">
      <c r="A15" s="208"/>
      <c r="B15" s="205"/>
      <c r="C15" s="202"/>
      <c r="D15" s="69" t="s">
        <v>80</v>
      </c>
      <c r="E15" s="67">
        <v>6582672</v>
      </c>
      <c r="F15" s="69" t="s">
        <v>411</v>
      </c>
      <c r="H15" s="25"/>
    </row>
    <row r="16" spans="1:8" ht="19.5" customHeight="1" x14ac:dyDescent="0.25">
      <c r="A16" s="208"/>
      <c r="B16" s="205"/>
      <c r="C16" s="202"/>
      <c r="D16" s="69" t="s">
        <v>261</v>
      </c>
      <c r="E16" s="67">
        <v>8829861</v>
      </c>
      <c r="F16" s="69" t="s">
        <v>288</v>
      </c>
      <c r="H16" s="25"/>
    </row>
    <row r="17" spans="1:8" ht="19.5" customHeight="1" x14ac:dyDescent="0.25">
      <c r="A17" s="208"/>
      <c r="B17" s="205"/>
      <c r="C17" s="202"/>
      <c r="D17" s="69" t="s">
        <v>377</v>
      </c>
      <c r="E17" s="67">
        <v>6494820</v>
      </c>
      <c r="F17" s="69" t="s">
        <v>411</v>
      </c>
      <c r="H17" s="25"/>
    </row>
    <row r="18" spans="1:8" ht="19.5" customHeight="1" x14ac:dyDescent="0.25">
      <c r="A18" s="208"/>
      <c r="B18" s="205"/>
      <c r="C18" s="202"/>
      <c r="D18" s="69" t="s">
        <v>378</v>
      </c>
      <c r="E18" s="67">
        <v>6312152</v>
      </c>
      <c r="F18" s="69" t="s">
        <v>411</v>
      </c>
      <c r="H18" s="25"/>
    </row>
    <row r="19" spans="1:8" ht="19.5" customHeight="1" x14ac:dyDescent="0.25">
      <c r="A19" s="209"/>
      <c r="B19" s="206"/>
      <c r="C19" s="203"/>
      <c r="D19" s="69" t="s">
        <v>197</v>
      </c>
      <c r="E19" s="67">
        <v>7434600</v>
      </c>
      <c r="F19" s="69" t="s">
        <v>147</v>
      </c>
      <c r="H19" s="25"/>
    </row>
    <row r="20" spans="1:8" ht="19.5" customHeight="1" x14ac:dyDescent="0.25">
      <c r="A20" s="155"/>
      <c r="B20" s="155"/>
      <c r="C20" s="155"/>
      <c r="D20" s="155"/>
      <c r="E20" s="155"/>
      <c r="F20" s="22" t="s">
        <v>967</v>
      </c>
      <c r="H20" s="25"/>
    </row>
    <row r="21" spans="1:8" s="37" customFormat="1" ht="33.950000000000003" customHeight="1" x14ac:dyDescent="0.25">
      <c r="A21" s="35"/>
      <c r="B21" s="36"/>
      <c r="C21" s="36"/>
      <c r="D21" s="36"/>
      <c r="E21" s="36"/>
      <c r="F21" s="36"/>
      <c r="G21"/>
      <c r="H21" s="25"/>
    </row>
    <row r="22" spans="1:8" ht="15.75" x14ac:dyDescent="0.25">
      <c r="A22" s="208">
        <v>103</v>
      </c>
      <c r="B22" s="195" t="s">
        <v>2</v>
      </c>
      <c r="C22" s="212" t="s">
        <v>38</v>
      </c>
      <c r="D22" s="80" t="s">
        <v>429</v>
      </c>
      <c r="E22" s="81">
        <v>6716989</v>
      </c>
      <c r="F22" s="80" t="s">
        <v>248</v>
      </c>
      <c r="H22" s="25"/>
    </row>
    <row r="23" spans="1:8" ht="15.75" x14ac:dyDescent="0.25">
      <c r="A23" s="208"/>
      <c r="B23" s="195"/>
      <c r="C23" s="212"/>
      <c r="D23" s="80" t="s">
        <v>140</v>
      </c>
      <c r="E23" s="81">
        <v>6317235</v>
      </c>
      <c r="F23" s="80" t="s">
        <v>150</v>
      </c>
      <c r="H23" s="25"/>
    </row>
    <row r="24" spans="1:8" ht="15.75" x14ac:dyDescent="0.25">
      <c r="A24" s="208"/>
      <c r="B24" s="195"/>
      <c r="C24" s="212"/>
      <c r="D24" s="80" t="s">
        <v>259</v>
      </c>
      <c r="E24" s="81">
        <v>8931267</v>
      </c>
      <c r="F24" s="80" t="s">
        <v>288</v>
      </c>
      <c r="H24" s="25"/>
    </row>
    <row r="25" spans="1:8" ht="15.75" x14ac:dyDescent="0.25">
      <c r="A25" s="208"/>
      <c r="B25" s="195"/>
      <c r="C25" s="212"/>
      <c r="D25" s="80" t="s">
        <v>430</v>
      </c>
      <c r="E25" s="81">
        <v>7612583</v>
      </c>
      <c r="F25" s="80" t="s">
        <v>249</v>
      </c>
      <c r="H25" s="25"/>
    </row>
    <row r="26" spans="1:8" ht="15.75" x14ac:dyDescent="0.25">
      <c r="A26" s="208"/>
      <c r="B26" s="195"/>
      <c r="C26" s="212"/>
      <c r="D26" s="80" t="s">
        <v>82</v>
      </c>
      <c r="E26" s="81">
        <v>7568266</v>
      </c>
      <c r="F26" s="80" t="s">
        <v>147</v>
      </c>
      <c r="H26" s="25"/>
    </row>
    <row r="27" spans="1:8" ht="15.75" x14ac:dyDescent="0.25">
      <c r="A27" s="208"/>
      <c r="B27" s="195"/>
      <c r="C27" s="212"/>
      <c r="D27" s="80" t="s">
        <v>169</v>
      </c>
      <c r="E27" s="81">
        <v>6250416</v>
      </c>
      <c r="F27" s="80" t="s">
        <v>249</v>
      </c>
      <c r="H27" s="25"/>
    </row>
    <row r="28" spans="1:8" ht="15.75" x14ac:dyDescent="0.25">
      <c r="A28" s="208"/>
      <c r="B28" s="195"/>
      <c r="C28" s="212"/>
      <c r="D28" s="80" t="s">
        <v>431</v>
      </c>
      <c r="E28" s="81">
        <v>7614691</v>
      </c>
      <c r="F28" s="80" t="s">
        <v>249</v>
      </c>
      <c r="H28" s="25"/>
    </row>
    <row r="29" spans="1:8" ht="15.75" x14ac:dyDescent="0.25">
      <c r="A29" s="208"/>
      <c r="B29" s="195"/>
      <c r="C29" s="212"/>
      <c r="D29" s="80" t="s">
        <v>170</v>
      </c>
      <c r="E29" s="81">
        <v>6150683</v>
      </c>
      <c r="F29" s="80" t="s">
        <v>153</v>
      </c>
      <c r="H29" s="25"/>
    </row>
    <row r="30" spans="1:8" ht="15.75" x14ac:dyDescent="0.25">
      <c r="A30" s="208"/>
      <c r="B30" s="195"/>
      <c r="C30" s="212"/>
      <c r="D30" s="80" t="s">
        <v>379</v>
      </c>
      <c r="E30" s="81">
        <v>7788347</v>
      </c>
      <c r="F30" s="80" t="s">
        <v>147</v>
      </c>
      <c r="H30" s="25"/>
    </row>
    <row r="31" spans="1:8" ht="15.75" x14ac:dyDescent="0.25">
      <c r="A31" s="208"/>
      <c r="B31" s="195"/>
      <c r="C31" s="212"/>
      <c r="D31" s="80" t="s">
        <v>432</v>
      </c>
      <c r="E31" s="81">
        <v>7617313</v>
      </c>
      <c r="F31" s="80" t="s">
        <v>247</v>
      </c>
      <c r="H31" s="25"/>
    </row>
    <row r="32" spans="1:8" ht="15.75" x14ac:dyDescent="0.25">
      <c r="A32" s="208"/>
      <c r="B32" s="195"/>
      <c r="C32" s="212"/>
      <c r="D32" s="80" t="s">
        <v>380</v>
      </c>
      <c r="E32" s="81">
        <v>6440100</v>
      </c>
      <c r="F32" s="80" t="s">
        <v>411</v>
      </c>
      <c r="H32" s="25"/>
    </row>
    <row r="33" spans="1:20" ht="15.75" x14ac:dyDescent="0.25">
      <c r="A33" s="208"/>
      <c r="B33" s="195"/>
      <c r="C33" s="212"/>
      <c r="D33" s="80" t="s">
        <v>385</v>
      </c>
      <c r="E33" s="81">
        <v>5876711</v>
      </c>
      <c r="F33" s="80" t="s">
        <v>249</v>
      </c>
      <c r="H33" s="25"/>
    </row>
    <row r="34" spans="1:20" ht="15.75" x14ac:dyDescent="0.25">
      <c r="A34" s="208"/>
      <c r="B34" s="195"/>
      <c r="C34" s="212"/>
      <c r="D34" s="80" t="s">
        <v>381</v>
      </c>
      <c r="E34" s="81">
        <v>5942535</v>
      </c>
      <c r="F34" s="80" t="s">
        <v>139</v>
      </c>
      <c r="H34" s="25"/>
    </row>
    <row r="35" spans="1:20" ht="15.75" x14ac:dyDescent="0.25">
      <c r="A35" s="208"/>
      <c r="B35" s="195"/>
      <c r="C35" s="212"/>
      <c r="D35" s="80" t="s">
        <v>81</v>
      </c>
      <c r="E35" s="81">
        <v>6548121</v>
      </c>
      <c r="F35" s="80" t="s">
        <v>195</v>
      </c>
      <c r="H35" s="25"/>
    </row>
    <row r="36" spans="1:20" ht="15.75" x14ac:dyDescent="0.25">
      <c r="A36" s="209"/>
      <c r="B36" s="195"/>
      <c r="C36" s="212"/>
      <c r="D36" s="80" t="s">
        <v>433</v>
      </c>
      <c r="E36" s="81">
        <v>8437521</v>
      </c>
      <c r="F36" s="80" t="s">
        <v>324</v>
      </c>
      <c r="H36" s="25"/>
    </row>
    <row r="37" spans="1:20" ht="15.75" x14ac:dyDescent="0.25">
      <c r="A37" s="122"/>
      <c r="B37" s="123"/>
      <c r="C37" s="123"/>
      <c r="D37" s="155"/>
      <c r="E37" s="156"/>
      <c r="F37" s="59" t="s">
        <v>351</v>
      </c>
      <c r="H37" s="25"/>
    </row>
    <row r="38" spans="1:20" s="295" customFormat="1" ht="33.950000000000003" customHeight="1" x14ac:dyDescent="0.25">
      <c r="A38" s="35"/>
      <c r="B38" s="36"/>
      <c r="C38" s="36"/>
      <c r="D38" s="36"/>
      <c r="E38" s="36"/>
      <c r="F38" s="36"/>
      <c r="G38"/>
      <c r="H38" s="25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</row>
    <row r="39" spans="1:20" ht="15.75" x14ac:dyDescent="0.25">
      <c r="A39" s="207">
        <v>111</v>
      </c>
      <c r="B39" s="215" t="s">
        <v>4</v>
      </c>
      <c r="C39" s="213" t="s">
        <v>42</v>
      </c>
      <c r="D39" s="69" t="s">
        <v>445</v>
      </c>
      <c r="E39" s="67">
        <v>9314644</v>
      </c>
      <c r="F39" s="69" t="str">
        <f>VLOOKUP(E39,'[1]QUADRO GERAL SEME'!$A$1:$P$65536,16,0)</f>
        <v>Assessor I</v>
      </c>
      <c r="H39" s="25"/>
    </row>
    <row r="40" spans="1:20" ht="15.75" x14ac:dyDescent="0.25">
      <c r="A40" s="208"/>
      <c r="B40" s="216"/>
      <c r="C40" s="214"/>
      <c r="D40" s="69" t="s">
        <v>382</v>
      </c>
      <c r="E40" s="67">
        <v>8878668</v>
      </c>
      <c r="F40" s="69" t="s">
        <v>288</v>
      </c>
      <c r="H40" s="25"/>
    </row>
    <row r="41" spans="1:20" ht="15.75" x14ac:dyDescent="0.25">
      <c r="A41" s="208"/>
      <c r="B41" s="216"/>
      <c r="C41" s="214"/>
      <c r="D41" s="69" t="s">
        <v>591</v>
      </c>
      <c r="E41" s="67">
        <v>9494006</v>
      </c>
      <c r="F41" s="69" t="s">
        <v>183</v>
      </c>
      <c r="H41" s="25"/>
    </row>
    <row r="42" spans="1:20" ht="15.75" x14ac:dyDescent="0.25">
      <c r="A42" s="208"/>
      <c r="B42" s="216"/>
      <c r="C42" s="214"/>
      <c r="D42" s="69" t="s">
        <v>452</v>
      </c>
      <c r="E42" s="67">
        <v>9307036</v>
      </c>
      <c r="F42" s="69" t="s">
        <v>248</v>
      </c>
      <c r="H42" s="25"/>
    </row>
    <row r="43" spans="1:20" ht="15.75" x14ac:dyDescent="0.25">
      <c r="A43" s="208"/>
      <c r="B43" s="216"/>
      <c r="C43" s="214"/>
      <c r="D43" s="69" t="s">
        <v>383</v>
      </c>
      <c r="E43" s="67">
        <v>7568690</v>
      </c>
      <c r="F43" s="69" t="s">
        <v>147</v>
      </c>
      <c r="H43" s="25"/>
    </row>
    <row r="44" spans="1:20" ht="15.75" x14ac:dyDescent="0.25">
      <c r="A44" s="208"/>
      <c r="B44" s="216"/>
      <c r="C44" s="214"/>
      <c r="D44" s="69" t="s">
        <v>265</v>
      </c>
      <c r="E44" s="67">
        <v>7557361</v>
      </c>
      <c r="F44" s="69" t="s">
        <v>147</v>
      </c>
      <c r="H44" s="25"/>
    </row>
    <row r="45" spans="1:20" ht="15.75" x14ac:dyDescent="0.25">
      <c r="A45" s="122"/>
      <c r="B45" s="123"/>
      <c r="C45" s="123"/>
      <c r="D45" s="155"/>
      <c r="E45" s="156"/>
      <c r="F45" s="59" t="s">
        <v>369</v>
      </c>
      <c r="H45" s="25"/>
    </row>
    <row r="46" spans="1:20" s="296" customFormat="1" ht="33.950000000000003" customHeight="1" x14ac:dyDescent="0.25">
      <c r="A46" s="35"/>
      <c r="B46" s="36"/>
      <c r="C46" s="36"/>
      <c r="D46" s="36"/>
      <c r="E46" s="36"/>
      <c r="F46" s="36"/>
      <c r="G46"/>
      <c r="H46" s="25"/>
      <c r="I46" s="36"/>
      <c r="J46" s="36"/>
      <c r="K46" s="37"/>
      <c r="L46" s="37"/>
      <c r="M46" s="37"/>
      <c r="N46" s="37"/>
      <c r="O46" s="37"/>
      <c r="P46" s="37"/>
      <c r="Q46" s="37"/>
      <c r="R46" s="37"/>
      <c r="S46" s="37"/>
      <c r="T46" s="37"/>
    </row>
    <row r="47" spans="1:20" ht="15.75" x14ac:dyDescent="0.25">
      <c r="A47" s="189">
        <v>121</v>
      </c>
      <c r="B47" s="186" t="s">
        <v>10</v>
      </c>
      <c r="C47" s="212" t="s">
        <v>50</v>
      </c>
      <c r="D47" s="80" t="s">
        <v>434</v>
      </c>
      <c r="E47" s="81">
        <v>8075034</v>
      </c>
      <c r="F47" s="80" t="s">
        <v>324</v>
      </c>
      <c r="H47" s="25"/>
    </row>
    <row r="48" spans="1:20" ht="15.75" x14ac:dyDescent="0.25">
      <c r="A48" s="190"/>
      <c r="B48" s="187"/>
      <c r="C48" s="212"/>
      <c r="D48" s="80" t="s">
        <v>237</v>
      </c>
      <c r="E48" s="81">
        <v>7079494</v>
      </c>
      <c r="F48" s="80" t="s">
        <v>288</v>
      </c>
      <c r="H48" s="25"/>
    </row>
    <row r="49" spans="1:20" ht="15.75" x14ac:dyDescent="0.25">
      <c r="A49" s="190"/>
      <c r="B49" s="187"/>
      <c r="C49" s="212"/>
      <c r="D49" s="80" t="s">
        <v>250</v>
      </c>
      <c r="E49" s="81">
        <v>7705379</v>
      </c>
      <c r="F49" s="80" t="s">
        <v>147</v>
      </c>
      <c r="H49" s="25"/>
    </row>
    <row r="50" spans="1:20" ht="15.75" x14ac:dyDescent="0.25">
      <c r="A50" s="191"/>
      <c r="B50" s="188"/>
      <c r="C50" s="212"/>
      <c r="D50" s="80" t="s">
        <v>384</v>
      </c>
      <c r="E50" s="81">
        <v>9179259</v>
      </c>
      <c r="F50" s="80" t="s">
        <v>248</v>
      </c>
      <c r="H50" s="25"/>
    </row>
    <row r="51" spans="1:20" ht="15.75" x14ac:dyDescent="0.25">
      <c r="A51" s="122"/>
      <c r="B51" s="123"/>
      <c r="C51" s="123"/>
      <c r="D51" s="123"/>
      <c r="E51" s="124"/>
      <c r="F51" s="60" t="s">
        <v>329</v>
      </c>
      <c r="G51" t="str">
        <f>IF(E51&gt;0,VLOOKUP(E51,QF!B:C,2,0),"")</f>
        <v/>
      </c>
      <c r="H51" s="25"/>
    </row>
    <row r="52" spans="1:20" ht="15.75" x14ac:dyDescent="0.25">
      <c r="A52" s="52"/>
      <c r="B52" s="10"/>
      <c r="C52" s="10"/>
      <c r="D52" s="10"/>
      <c r="E52" s="10"/>
      <c r="F52" s="61"/>
      <c r="G52" t="str">
        <f>IF(E52&gt;0,VLOOKUP(E52,QF!B:C,2,0),"")</f>
        <v/>
      </c>
      <c r="H52" s="25"/>
    </row>
    <row r="53" spans="1:20" s="296" customFormat="1" ht="15.75" customHeight="1" x14ac:dyDescent="0.25">
      <c r="A53" s="35"/>
      <c r="B53" s="36"/>
      <c r="C53" s="36"/>
      <c r="D53" s="36"/>
      <c r="E53" s="36"/>
      <c r="F53" s="36"/>
      <c r="G53" t="str">
        <f>IF(E53&gt;0,VLOOKUP(E53,QF!B:C,2,0),"")</f>
        <v/>
      </c>
      <c r="H53" s="25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</row>
    <row r="54" spans="1:20" ht="15.75" x14ac:dyDescent="0.25">
      <c r="A54" s="207">
        <v>131</v>
      </c>
      <c r="B54" s="204" t="s">
        <v>11</v>
      </c>
      <c r="C54" s="210" t="s">
        <v>51</v>
      </c>
      <c r="D54" s="69" t="s">
        <v>386</v>
      </c>
      <c r="E54" s="67">
        <v>9201301</v>
      </c>
      <c r="F54" s="69" t="s">
        <v>248</v>
      </c>
      <c r="H54" s="25"/>
    </row>
    <row r="55" spans="1:20" ht="15.75" x14ac:dyDescent="0.25">
      <c r="A55" s="208"/>
      <c r="B55" s="205"/>
      <c r="C55" s="211"/>
      <c r="D55" s="69" t="s">
        <v>238</v>
      </c>
      <c r="E55" s="67">
        <v>8391963</v>
      </c>
      <c r="F55" s="69" t="s">
        <v>288</v>
      </c>
      <c r="H55" s="25"/>
    </row>
    <row r="56" spans="1:20" ht="15.75" x14ac:dyDescent="0.25">
      <c r="A56" s="122"/>
      <c r="B56" s="123"/>
      <c r="C56" s="123"/>
      <c r="D56" s="155"/>
      <c r="E56" s="156"/>
      <c r="F56" s="59" t="s">
        <v>387</v>
      </c>
      <c r="G56" t="str">
        <f>IF(E56&gt;0,VLOOKUP(E56,QF!B:C,2,0),"")</f>
        <v/>
      </c>
      <c r="H56" s="25"/>
    </row>
    <row r="57" spans="1:20" s="296" customFormat="1" ht="33.950000000000003" customHeight="1" x14ac:dyDescent="0.25">
      <c r="A57" s="35"/>
      <c r="B57" s="36"/>
      <c r="C57" s="36"/>
      <c r="D57" s="36"/>
      <c r="E57" s="36"/>
      <c r="F57" s="36"/>
      <c r="G57" t="str">
        <f>IF(E57&gt;0,VLOOKUP(E57,QF!B:C,2,0),"")</f>
        <v/>
      </c>
      <c r="H57" s="25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</row>
    <row r="58" spans="1:20" ht="15.75" x14ac:dyDescent="0.25">
      <c r="A58" s="194">
        <v>132</v>
      </c>
      <c r="B58" s="195" t="s">
        <v>12</v>
      </c>
      <c r="C58" s="196" t="s">
        <v>52</v>
      </c>
      <c r="D58" s="80" t="s">
        <v>480</v>
      </c>
      <c r="E58" s="81">
        <v>6700691</v>
      </c>
      <c r="F58" s="80" t="s">
        <v>962</v>
      </c>
      <c r="H58" s="25"/>
    </row>
    <row r="59" spans="1:20" ht="15.75" x14ac:dyDescent="0.25">
      <c r="A59" s="194"/>
      <c r="B59" s="195"/>
      <c r="C59" s="196"/>
      <c r="D59" s="80" t="s">
        <v>152</v>
      </c>
      <c r="E59" s="81">
        <v>5624909</v>
      </c>
      <c r="F59" s="80" t="s">
        <v>153</v>
      </c>
      <c r="H59" s="25"/>
    </row>
    <row r="60" spans="1:20" ht="15.75" x14ac:dyDescent="0.25">
      <c r="A60" s="194"/>
      <c r="B60" s="195"/>
      <c r="C60" s="196"/>
      <c r="D60" s="80" t="s">
        <v>201</v>
      </c>
      <c r="E60" s="81">
        <v>5377021</v>
      </c>
      <c r="F60" s="80" t="str">
        <f>VLOOKUP(E60,'[1]QUADRO GERAL SEME'!$A$1:$P$65536,16,0)</f>
        <v>Assessor I</v>
      </c>
      <c r="H60" s="25"/>
    </row>
    <row r="61" spans="1:20" ht="15.75" x14ac:dyDescent="0.25">
      <c r="A61" s="194"/>
      <c r="B61" s="195"/>
      <c r="C61" s="196"/>
      <c r="D61" s="80" t="s">
        <v>388</v>
      </c>
      <c r="E61" s="81">
        <v>7363893</v>
      </c>
      <c r="F61" s="80" t="s">
        <v>147</v>
      </c>
      <c r="H61" s="25"/>
    </row>
    <row r="62" spans="1:20" ht="15.75" x14ac:dyDescent="0.25">
      <c r="A62" s="194"/>
      <c r="B62" s="195"/>
      <c r="C62" s="196"/>
      <c r="D62" s="80" t="s">
        <v>389</v>
      </c>
      <c r="E62" s="81">
        <v>7558830</v>
      </c>
      <c r="F62" s="80" t="s">
        <v>147</v>
      </c>
      <c r="H62" s="25"/>
    </row>
    <row r="63" spans="1:20" ht="15.75" x14ac:dyDescent="0.25">
      <c r="A63" s="194"/>
      <c r="B63" s="195"/>
      <c r="C63" s="196"/>
      <c r="D63" s="80" t="s">
        <v>180</v>
      </c>
      <c r="E63" s="81">
        <v>7704151</v>
      </c>
      <c r="F63" s="80" t="s">
        <v>147</v>
      </c>
      <c r="H63" s="25"/>
    </row>
    <row r="64" spans="1:20" ht="15.75" x14ac:dyDescent="0.25">
      <c r="A64" s="194"/>
      <c r="B64" s="195"/>
      <c r="C64" s="196"/>
      <c r="D64" s="80" t="s">
        <v>390</v>
      </c>
      <c r="E64" s="81">
        <v>5091225</v>
      </c>
      <c r="F64" s="80" t="s">
        <v>153</v>
      </c>
      <c r="H64" s="25"/>
    </row>
    <row r="65" spans="1:20" ht="15.75" x14ac:dyDescent="0.25">
      <c r="A65" s="194"/>
      <c r="B65" s="195"/>
      <c r="C65" s="196"/>
      <c r="D65" s="80" t="s">
        <v>968</v>
      </c>
      <c r="E65" s="81">
        <v>9493913</v>
      </c>
      <c r="F65" s="80" t="s">
        <v>288</v>
      </c>
      <c r="H65" s="25"/>
    </row>
    <row r="66" spans="1:20" ht="15.75" x14ac:dyDescent="0.25">
      <c r="A66" s="17"/>
      <c r="B66" s="18"/>
      <c r="C66" s="17"/>
      <c r="D66" s="12"/>
      <c r="E66" s="16"/>
      <c r="F66" s="13" t="s">
        <v>335</v>
      </c>
      <c r="G66" t="str">
        <f>IF(E66&gt;0,VLOOKUP(E66,QF!B:C,2,0),"")</f>
        <v/>
      </c>
      <c r="H66" s="25"/>
    </row>
    <row r="67" spans="1:20" s="37" customFormat="1" ht="33.950000000000003" customHeight="1" x14ac:dyDescent="0.25">
      <c r="A67" s="35"/>
      <c r="B67" s="36"/>
      <c r="C67" s="36"/>
      <c r="D67" s="36"/>
      <c r="E67" s="36"/>
      <c r="F67" s="36"/>
      <c r="G67" t="str">
        <f>IF(E67&gt;0,VLOOKUP(E67,QF!B:C,2,0),"")</f>
        <v/>
      </c>
      <c r="H67" s="25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</row>
    <row r="68" spans="1:20" ht="15.75" x14ac:dyDescent="0.25">
      <c r="A68" s="194">
        <v>133</v>
      </c>
      <c r="B68" s="131" t="s">
        <v>13</v>
      </c>
      <c r="C68" s="144" t="s">
        <v>53</v>
      </c>
      <c r="D68" s="69" t="s">
        <v>112</v>
      </c>
      <c r="E68" s="67">
        <v>7568673</v>
      </c>
      <c r="F68" s="69" t="s">
        <v>147</v>
      </c>
      <c r="H68" s="25"/>
    </row>
    <row r="69" spans="1:20" ht="15.75" x14ac:dyDescent="0.25">
      <c r="A69" s="194"/>
      <c r="B69" s="131"/>
      <c r="C69" s="144"/>
      <c r="D69" s="69" t="s">
        <v>435</v>
      </c>
      <c r="E69" s="67">
        <v>7618700</v>
      </c>
      <c r="F69" s="69" t="s">
        <v>247</v>
      </c>
      <c r="H69" s="25"/>
    </row>
    <row r="70" spans="1:20" ht="15.75" x14ac:dyDescent="0.25">
      <c r="A70" s="194"/>
      <c r="B70" s="131"/>
      <c r="C70" s="144"/>
      <c r="D70" s="69" t="s">
        <v>436</v>
      </c>
      <c r="E70" s="67">
        <v>8075255</v>
      </c>
      <c r="F70" s="69" t="s">
        <v>324</v>
      </c>
      <c r="H70" s="25"/>
    </row>
    <row r="71" spans="1:20" ht="15.75" x14ac:dyDescent="0.25">
      <c r="A71" s="194"/>
      <c r="B71" s="131"/>
      <c r="C71" s="144"/>
      <c r="D71" s="69" t="s">
        <v>119</v>
      </c>
      <c r="E71" s="67">
        <v>5182182</v>
      </c>
      <c r="F71" s="69" t="s">
        <v>411</v>
      </c>
      <c r="H71" s="25"/>
    </row>
    <row r="72" spans="1:20" ht="15.75" x14ac:dyDescent="0.25">
      <c r="A72" s="122"/>
      <c r="B72" s="123"/>
      <c r="C72" s="123"/>
      <c r="D72" s="123"/>
      <c r="E72" s="124"/>
      <c r="F72" s="62" t="s">
        <v>318</v>
      </c>
      <c r="G72" t="str">
        <f>IF(E72&gt;0,VLOOKUP(E72,QF!B:C,2,0),"")</f>
        <v/>
      </c>
      <c r="H72" s="25"/>
    </row>
    <row r="73" spans="1:20" s="37" customFormat="1" ht="33.950000000000003" customHeight="1" x14ac:dyDescent="0.25">
      <c r="A73" s="35"/>
      <c r="B73" s="36"/>
      <c r="C73" s="36"/>
      <c r="D73" s="36"/>
      <c r="E73" s="36"/>
      <c r="F73" s="36"/>
      <c r="G73" t="str">
        <f>IF(E73&gt;0,VLOOKUP(E73,QF!B:C,2,0),"")</f>
        <v/>
      </c>
      <c r="H73" s="25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</row>
    <row r="74" spans="1:20" ht="15.75" customHeight="1" x14ac:dyDescent="0.25">
      <c r="A74" s="194">
        <v>171</v>
      </c>
      <c r="B74" s="195" t="s">
        <v>16</v>
      </c>
      <c r="C74" s="196" t="s">
        <v>56</v>
      </c>
      <c r="D74" s="80" t="s">
        <v>391</v>
      </c>
      <c r="E74" s="81">
        <v>5043409</v>
      </c>
      <c r="F74" s="80" t="s">
        <v>192</v>
      </c>
      <c r="H74" s="25"/>
    </row>
    <row r="75" spans="1:20" ht="15.75" customHeight="1" x14ac:dyDescent="0.25">
      <c r="A75" s="194"/>
      <c r="B75" s="195"/>
      <c r="C75" s="196"/>
      <c r="D75" s="80" t="s">
        <v>202</v>
      </c>
      <c r="E75" s="81">
        <v>5346436</v>
      </c>
      <c r="F75" s="80" t="str">
        <f>VLOOKUP(E75,'[1]QUADRO GERAL SEME'!$A$1:$P$65536,16,0)</f>
        <v>Assessor I</v>
      </c>
      <c r="H75" s="25"/>
    </row>
    <row r="76" spans="1:20" ht="15.75" customHeight="1" x14ac:dyDescent="0.25">
      <c r="A76" s="194"/>
      <c r="B76" s="195"/>
      <c r="C76" s="196"/>
      <c r="D76" s="80" t="s">
        <v>392</v>
      </c>
      <c r="E76" s="81">
        <v>7705549</v>
      </c>
      <c r="F76" s="80" t="s">
        <v>147</v>
      </c>
      <c r="H76" s="25"/>
    </row>
    <row r="77" spans="1:20" ht="15.75" x14ac:dyDescent="0.25">
      <c r="A77" s="194"/>
      <c r="B77" s="195"/>
      <c r="C77" s="196"/>
      <c r="D77" s="80" t="s">
        <v>437</v>
      </c>
      <c r="E77" s="81">
        <v>8202770</v>
      </c>
      <c r="F77" s="80" t="s">
        <v>324</v>
      </c>
      <c r="H77" s="25"/>
    </row>
    <row r="78" spans="1:20" ht="15.75" x14ac:dyDescent="0.25">
      <c r="A78" s="194"/>
      <c r="B78" s="195"/>
      <c r="C78" s="196"/>
      <c r="D78" s="80" t="s">
        <v>131</v>
      </c>
      <c r="E78" s="81">
        <v>6514065</v>
      </c>
      <c r="F78" s="80" t="s">
        <v>249</v>
      </c>
      <c r="H78" s="25"/>
    </row>
    <row r="79" spans="1:20" ht="15.75" x14ac:dyDescent="0.25">
      <c r="A79" s="194"/>
      <c r="B79" s="195"/>
      <c r="C79" s="196"/>
      <c r="D79" s="80" t="s">
        <v>393</v>
      </c>
      <c r="E79" s="81">
        <v>6495486</v>
      </c>
      <c r="F79" s="80" t="s">
        <v>247</v>
      </c>
      <c r="H79" s="25"/>
    </row>
    <row r="80" spans="1:20" ht="15.75" x14ac:dyDescent="0.25">
      <c r="A80" s="194"/>
      <c r="B80" s="195"/>
      <c r="C80" s="196"/>
      <c r="D80" s="80" t="s">
        <v>133</v>
      </c>
      <c r="E80" s="81">
        <v>8124418</v>
      </c>
      <c r="F80" s="80" t="s">
        <v>145</v>
      </c>
      <c r="H80" s="25"/>
    </row>
    <row r="81" spans="1:20" ht="15.75" x14ac:dyDescent="0.25">
      <c r="A81" s="194"/>
      <c r="B81" s="195"/>
      <c r="C81" s="196"/>
      <c r="D81" s="80" t="s">
        <v>132</v>
      </c>
      <c r="E81" s="81">
        <v>6517005</v>
      </c>
      <c r="F81" s="80" t="s">
        <v>324</v>
      </c>
      <c r="H81" s="25"/>
    </row>
    <row r="82" spans="1:20" ht="15.75" x14ac:dyDescent="0.25">
      <c r="A82" s="194"/>
      <c r="B82" s="195"/>
      <c r="C82" s="196"/>
      <c r="D82" s="80" t="s">
        <v>394</v>
      </c>
      <c r="E82" s="81">
        <v>8439818</v>
      </c>
      <c r="F82" s="80" t="s">
        <v>288</v>
      </c>
      <c r="H82" s="25"/>
    </row>
    <row r="83" spans="1:20" ht="15.75" x14ac:dyDescent="0.25">
      <c r="A83" s="122"/>
      <c r="B83" s="123"/>
      <c r="C83" s="123"/>
      <c r="D83" s="123"/>
      <c r="E83" s="124"/>
      <c r="F83" s="62" t="s">
        <v>325</v>
      </c>
      <c r="G83" t="str">
        <f>IF(E83&gt;0,VLOOKUP(E83,QF!B:C,2,0),"")</f>
        <v/>
      </c>
      <c r="H83" s="25"/>
    </row>
    <row r="84" spans="1:20" s="37" customFormat="1" ht="33.950000000000003" customHeight="1" x14ac:dyDescent="0.25">
      <c r="A84" s="35"/>
      <c r="B84" s="36"/>
      <c r="C84" s="36"/>
      <c r="D84" s="36"/>
      <c r="E84" s="36"/>
      <c r="F84" s="36"/>
      <c r="G84" t="str">
        <f>IF(E84&gt;0,VLOOKUP(E84,QF!B:C,2,0),"")</f>
        <v/>
      </c>
      <c r="H84" s="25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</row>
    <row r="85" spans="1:20" ht="15.75" customHeight="1" x14ac:dyDescent="0.25">
      <c r="A85" s="197">
        <v>172</v>
      </c>
      <c r="B85" s="131" t="s">
        <v>245</v>
      </c>
      <c r="C85" s="132" t="s">
        <v>57</v>
      </c>
      <c r="D85" s="69" t="s">
        <v>486</v>
      </c>
      <c r="E85" s="67">
        <v>8267189</v>
      </c>
      <c r="F85" s="69" t="s">
        <v>288</v>
      </c>
      <c r="H85" s="25"/>
    </row>
    <row r="86" spans="1:20" ht="15.75" x14ac:dyDescent="0.25">
      <c r="A86" s="197"/>
      <c r="B86" s="131"/>
      <c r="C86" s="132"/>
      <c r="D86" s="69" t="s">
        <v>156</v>
      </c>
      <c r="E86" s="67">
        <v>7365110</v>
      </c>
      <c r="F86" s="69" t="s">
        <v>147</v>
      </c>
      <c r="H86" s="25"/>
    </row>
    <row r="87" spans="1:20" ht="15.75" x14ac:dyDescent="0.25">
      <c r="A87" s="197"/>
      <c r="B87" s="131"/>
      <c r="C87" s="132"/>
      <c r="D87" s="69" t="s">
        <v>160</v>
      </c>
      <c r="E87" s="67">
        <v>7560869</v>
      </c>
      <c r="F87" s="69" t="s">
        <v>248</v>
      </c>
      <c r="H87" s="25"/>
    </row>
    <row r="88" spans="1:20" ht="15.75" x14ac:dyDescent="0.25">
      <c r="A88" s="197"/>
      <c r="B88" s="131"/>
      <c r="C88" s="132"/>
      <c r="D88" s="69" t="s">
        <v>205</v>
      </c>
      <c r="E88" s="67">
        <v>5177090</v>
      </c>
      <c r="F88" s="69" t="s">
        <v>249</v>
      </c>
      <c r="H88" s="25"/>
    </row>
    <row r="89" spans="1:20" ht="15.75" x14ac:dyDescent="0.25">
      <c r="A89" s="197"/>
      <c r="B89" s="131"/>
      <c r="C89" s="132"/>
      <c r="D89" s="69" t="s">
        <v>438</v>
      </c>
      <c r="E89" s="67">
        <v>6545041</v>
      </c>
      <c r="F89" s="69" t="s">
        <v>411</v>
      </c>
      <c r="H89" s="25"/>
    </row>
    <row r="90" spans="1:20" ht="15.75" x14ac:dyDescent="0.25">
      <c r="A90" s="197"/>
      <c r="B90" s="131"/>
      <c r="C90" s="132"/>
      <c r="D90" s="69" t="s">
        <v>478</v>
      </c>
      <c r="E90" s="67">
        <v>8960798</v>
      </c>
      <c r="F90" s="69" t="s">
        <v>248</v>
      </c>
      <c r="H90" s="25"/>
    </row>
    <row r="91" spans="1:20" ht="15.75" customHeight="1" x14ac:dyDescent="0.25">
      <c r="A91" s="197"/>
      <c r="B91" s="131"/>
      <c r="C91" s="132"/>
      <c r="D91" s="69" t="s">
        <v>113</v>
      </c>
      <c r="E91" s="67">
        <v>7568657</v>
      </c>
      <c r="F91" s="69" t="s">
        <v>147</v>
      </c>
      <c r="H91" s="25"/>
    </row>
    <row r="92" spans="1:20" ht="15.75" customHeight="1" x14ac:dyDescent="0.25">
      <c r="A92" s="197"/>
      <c r="B92" s="131"/>
      <c r="C92" s="132"/>
      <c r="D92" s="69" t="s">
        <v>196</v>
      </c>
      <c r="E92" s="67">
        <v>7415958</v>
      </c>
      <c r="F92" s="69" t="s">
        <v>411</v>
      </c>
      <c r="H92" s="25"/>
    </row>
    <row r="93" spans="1:20" ht="15.75" customHeight="1" x14ac:dyDescent="0.25">
      <c r="A93" s="116"/>
      <c r="B93" s="117"/>
      <c r="C93" s="117"/>
      <c r="D93" s="117"/>
      <c r="E93" s="118"/>
      <c r="F93" s="60" t="s">
        <v>335</v>
      </c>
      <c r="G93" t="str">
        <f>IF(E93&gt;0,VLOOKUP(E93,QF!B:C,2,0),"")</f>
        <v/>
      </c>
      <c r="H93" s="25"/>
    </row>
    <row r="94" spans="1:20" s="39" customFormat="1" ht="33.950000000000003" customHeight="1" x14ac:dyDescent="0.25">
      <c r="A94" s="4"/>
      <c r="B94" s="5"/>
      <c r="C94" s="5"/>
      <c r="D94" s="5"/>
      <c r="E94" s="5"/>
      <c r="F94" s="5"/>
      <c r="G94" t="str">
        <f>IF(E94&gt;0,VLOOKUP(E94,QF!B:C,2,0),"")</f>
        <v/>
      </c>
      <c r="H94" s="2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</row>
    <row r="95" spans="1:20" s="9" customFormat="1" ht="15.75" x14ac:dyDescent="0.25">
      <c r="A95" s="174"/>
      <c r="B95" s="177" t="s">
        <v>25</v>
      </c>
      <c r="C95" s="180" t="s">
        <v>68</v>
      </c>
      <c r="D95" s="80" t="s">
        <v>395</v>
      </c>
      <c r="E95" s="81">
        <v>9128913</v>
      </c>
      <c r="F95" s="80" t="s">
        <v>248</v>
      </c>
      <c r="G95"/>
      <c r="H95" s="25"/>
      <c r="I95"/>
    </row>
    <row r="96" spans="1:20" s="9" customFormat="1" ht="15.75" x14ac:dyDescent="0.25">
      <c r="A96" s="175"/>
      <c r="B96" s="178"/>
      <c r="C96" s="181"/>
      <c r="D96" s="80" t="s">
        <v>396</v>
      </c>
      <c r="E96" s="81">
        <v>9184775</v>
      </c>
      <c r="F96" s="80" t="s">
        <v>288</v>
      </c>
      <c r="G96"/>
      <c r="H96" s="25"/>
    </row>
    <row r="97" spans="1:20" ht="17.25" customHeight="1" x14ac:dyDescent="0.25">
      <c r="A97" s="183"/>
      <c r="B97" s="184"/>
      <c r="C97" s="184"/>
      <c r="D97" s="184"/>
      <c r="E97" s="185"/>
      <c r="F97" s="13" t="s">
        <v>387</v>
      </c>
      <c r="G97" t="str">
        <f>IF(E97&gt;0,VLOOKUP(E97,QF!B:C,2,0),"")</f>
        <v/>
      </c>
      <c r="H97" s="25"/>
    </row>
    <row r="98" spans="1:20" s="297" customFormat="1" ht="33.950000000000003" customHeight="1" x14ac:dyDescent="0.25">
      <c r="A98" s="259"/>
      <c r="B98" s="260"/>
      <c r="C98" s="260"/>
      <c r="D98" s="260"/>
      <c r="E98" s="260"/>
      <c r="F98" s="260"/>
      <c r="G98" t="str">
        <f>IF(E98&gt;0,VLOOKUP(E98,QF!B:C,2,0),"")</f>
        <v/>
      </c>
      <c r="H98" s="25"/>
      <c r="I98" s="260"/>
      <c r="J98" s="260"/>
      <c r="K98" s="260"/>
      <c r="L98" s="260"/>
      <c r="M98" s="260"/>
      <c r="N98" s="260"/>
      <c r="O98" s="260"/>
      <c r="P98" s="260"/>
      <c r="Q98" s="260"/>
      <c r="R98" s="260"/>
      <c r="S98" s="260"/>
      <c r="T98" s="260"/>
    </row>
    <row r="99" spans="1:20" ht="15.75" x14ac:dyDescent="0.25">
      <c r="A99" s="193"/>
      <c r="B99" s="131" t="s">
        <v>28</v>
      </c>
      <c r="C99" s="144" t="s">
        <v>71</v>
      </c>
      <c r="D99" s="69" t="s">
        <v>449</v>
      </c>
      <c r="E99" s="67">
        <v>9306765</v>
      </c>
      <c r="F99" s="69" t="s">
        <v>248</v>
      </c>
      <c r="H99" s="25"/>
    </row>
    <row r="100" spans="1:20" ht="15.75" x14ac:dyDescent="0.25">
      <c r="A100" s="193"/>
      <c r="B100" s="131"/>
      <c r="C100" s="144"/>
      <c r="D100" s="69" t="s">
        <v>397</v>
      </c>
      <c r="E100" s="67">
        <v>8595780</v>
      </c>
      <c r="F100" s="69" t="s">
        <v>288</v>
      </c>
      <c r="H100" s="25"/>
    </row>
    <row r="101" spans="1:20" ht="15.75" x14ac:dyDescent="0.25">
      <c r="A101" s="193"/>
      <c r="B101" s="131"/>
      <c r="C101" s="144"/>
      <c r="D101" s="69" t="s">
        <v>277</v>
      </c>
      <c r="E101" s="67">
        <v>8890188</v>
      </c>
      <c r="F101" s="69" t="str">
        <f>VLOOKUP(E101,'[1]QUADRO GERAL SEME'!$A$1:$P$65536,16,0)</f>
        <v>Assessor II</v>
      </c>
      <c r="H101" s="25"/>
    </row>
    <row r="102" spans="1:20" ht="15.75" x14ac:dyDescent="0.25">
      <c r="A102" s="193"/>
      <c r="B102" s="131"/>
      <c r="C102" s="144"/>
      <c r="D102" s="69" t="s">
        <v>439</v>
      </c>
      <c r="E102" s="67">
        <v>7613652</v>
      </c>
      <c r="F102" s="69" t="s">
        <v>324</v>
      </c>
      <c r="H102" s="25"/>
    </row>
    <row r="103" spans="1:20" ht="15.75" x14ac:dyDescent="0.25">
      <c r="A103" s="193"/>
      <c r="B103" s="131"/>
      <c r="C103" s="144"/>
      <c r="D103" s="69" t="s">
        <v>278</v>
      </c>
      <c r="E103" s="67">
        <v>8890226</v>
      </c>
      <c r="F103" s="69" t="str">
        <f>VLOOKUP(E103,'[1]QUADRO GERAL SEME'!$A$1:$P$65536,16,0)</f>
        <v>Assessor I</v>
      </c>
      <c r="H103" s="25"/>
    </row>
    <row r="104" spans="1:20" ht="15.75" x14ac:dyDescent="0.25">
      <c r="A104" s="193"/>
      <c r="B104" s="131"/>
      <c r="C104" s="144"/>
      <c r="D104" s="69" t="s">
        <v>398</v>
      </c>
      <c r="E104" s="67">
        <v>7415206</v>
      </c>
      <c r="F104" s="69" t="s">
        <v>249</v>
      </c>
      <c r="H104" s="25"/>
    </row>
    <row r="105" spans="1:20" ht="15.75" x14ac:dyDescent="0.25">
      <c r="A105" s="193"/>
      <c r="B105" s="131"/>
      <c r="C105" s="144"/>
      <c r="D105" s="69" t="s">
        <v>440</v>
      </c>
      <c r="E105" s="67">
        <v>7622040</v>
      </c>
      <c r="F105" s="69" t="s">
        <v>249</v>
      </c>
      <c r="H105" s="25"/>
    </row>
    <row r="106" spans="1:20" ht="15.75" x14ac:dyDescent="0.25">
      <c r="A106" s="192"/>
      <c r="B106" s="192"/>
      <c r="D106" s="1"/>
      <c r="E106" s="1"/>
      <c r="F106" s="60" t="s">
        <v>340</v>
      </c>
      <c r="G106" t="str">
        <f>IF(E106&gt;0,VLOOKUP(E106,QF!B:C,2,0),"")</f>
        <v/>
      </c>
      <c r="H106" s="25"/>
    </row>
    <row r="107" spans="1:20" x14ac:dyDescent="0.25">
      <c r="B107" s="2"/>
      <c r="C107" s="2"/>
      <c r="G107" t="str">
        <f>IF(E107&gt;0,VLOOKUP(E107,QF!B:C,2,0),"")</f>
        <v/>
      </c>
      <c r="H107" s="25"/>
    </row>
    <row r="108" spans="1:20" x14ac:dyDescent="0.25">
      <c r="G108" t="str">
        <f>IF(E108&gt;0,VLOOKUP(E108,QF!B:C,2,0),"")</f>
        <v/>
      </c>
      <c r="H108" s="25"/>
    </row>
    <row r="109" spans="1:20" ht="15.75" x14ac:dyDescent="0.25">
      <c r="A109" s="174"/>
      <c r="B109" s="177"/>
      <c r="C109" s="180" t="s">
        <v>399</v>
      </c>
      <c r="D109" s="69" t="s">
        <v>670</v>
      </c>
      <c r="E109" s="67">
        <v>9476857</v>
      </c>
      <c r="F109" s="69" t="str">
        <f>VLOOKUP(E109,'[1]QUADRO GERAL SEME'!$A$1:$P$65536,16,0)</f>
        <v>Assessor I</v>
      </c>
      <c r="H109" s="25"/>
    </row>
    <row r="110" spans="1:20" ht="15.75" x14ac:dyDescent="0.25">
      <c r="A110" s="175"/>
      <c r="B110" s="178"/>
      <c r="C110" s="181"/>
      <c r="D110" s="69" t="s">
        <v>400</v>
      </c>
      <c r="E110" s="67">
        <v>8229490</v>
      </c>
      <c r="F110" s="69" t="str">
        <f>VLOOKUP(E110,'[1]QUADRO GERAL SEME'!$A$1:$P$65536,16,0)</f>
        <v>Gestor de Equipamento Público</v>
      </c>
      <c r="H110" s="25"/>
    </row>
    <row r="111" spans="1:20" ht="15.75" x14ac:dyDescent="0.25">
      <c r="A111" s="176"/>
      <c r="B111" s="179"/>
      <c r="C111" s="182"/>
      <c r="D111" s="69" t="s">
        <v>470</v>
      </c>
      <c r="E111" s="67">
        <v>9307371</v>
      </c>
      <c r="F111" s="69" t="s">
        <v>248</v>
      </c>
      <c r="H111" s="25"/>
    </row>
    <row r="112" spans="1:20" ht="15" customHeight="1" x14ac:dyDescent="0.25">
      <c r="A112" s="183"/>
      <c r="B112" s="184"/>
      <c r="C112" s="184"/>
      <c r="D112" s="184"/>
      <c r="E112" s="185"/>
      <c r="F112" s="60" t="s">
        <v>317</v>
      </c>
    </row>
  </sheetData>
  <mergeCells count="54">
    <mergeCell ref="C54:C55"/>
    <mergeCell ref="B54:B55"/>
    <mergeCell ref="A54:A55"/>
    <mergeCell ref="B22:B36"/>
    <mergeCell ref="C22:C36"/>
    <mergeCell ref="A37:E37"/>
    <mergeCell ref="A22:A36"/>
    <mergeCell ref="A45:E45"/>
    <mergeCell ref="A51:E51"/>
    <mergeCell ref="C39:C44"/>
    <mergeCell ref="B39:B44"/>
    <mergeCell ref="A39:A44"/>
    <mergeCell ref="C47:C50"/>
    <mergeCell ref="A74:A82"/>
    <mergeCell ref="B74:B82"/>
    <mergeCell ref="C74:C82"/>
    <mergeCell ref="A85:A92"/>
    <mergeCell ref="A1:F1"/>
    <mergeCell ref="A20:E20"/>
    <mergeCell ref="A2:A3"/>
    <mergeCell ref="B2:B3"/>
    <mergeCell ref="C2:C3"/>
    <mergeCell ref="D2:D3"/>
    <mergeCell ref="E2:E3"/>
    <mergeCell ref="F2:F3"/>
    <mergeCell ref="C4:C19"/>
    <mergeCell ref="B4:B19"/>
    <mergeCell ref="A4:A19"/>
    <mergeCell ref="C99:C105"/>
    <mergeCell ref="A56:E56"/>
    <mergeCell ref="A58:A65"/>
    <mergeCell ref="B58:B65"/>
    <mergeCell ref="C58:C65"/>
    <mergeCell ref="A68:A71"/>
    <mergeCell ref="B68:B71"/>
    <mergeCell ref="C68:C71"/>
    <mergeCell ref="B85:B92"/>
    <mergeCell ref="C85:C92"/>
    <mergeCell ref="A72:E72"/>
    <mergeCell ref="A83:E83"/>
    <mergeCell ref="A109:A111"/>
    <mergeCell ref="B109:B111"/>
    <mergeCell ref="C109:C111"/>
    <mergeCell ref="A112:E112"/>
    <mergeCell ref="B47:B50"/>
    <mergeCell ref="A47:A50"/>
    <mergeCell ref="B95:B96"/>
    <mergeCell ref="C95:C96"/>
    <mergeCell ref="A95:A96"/>
    <mergeCell ref="A93:E93"/>
    <mergeCell ref="A106:B106"/>
    <mergeCell ref="A97:E97"/>
    <mergeCell ref="A99:A105"/>
    <mergeCell ref="B99:B105"/>
  </mergeCells>
  <conditionalFormatting sqref="E4:E19">
    <cfRule type="duplicateValues" dxfId="63" priority="14" stopIfTrue="1"/>
  </conditionalFormatting>
  <conditionalFormatting sqref="E22:E34">
    <cfRule type="duplicateValues" dxfId="62" priority="85" stopIfTrue="1"/>
  </conditionalFormatting>
  <conditionalFormatting sqref="E36">
    <cfRule type="duplicateValues" dxfId="61" priority="35" stopIfTrue="1"/>
  </conditionalFormatting>
  <conditionalFormatting sqref="E39:E44">
    <cfRule type="duplicateValues" dxfId="60" priority="86" stopIfTrue="1"/>
  </conditionalFormatting>
  <conditionalFormatting sqref="E50">
    <cfRule type="duplicateValues" dxfId="59" priority="11" stopIfTrue="1"/>
  </conditionalFormatting>
  <conditionalFormatting sqref="E58:E65">
    <cfRule type="duplicateValues" dxfId="58" priority="9" stopIfTrue="1"/>
  </conditionalFormatting>
  <conditionalFormatting sqref="E71">
    <cfRule type="duplicateValues" dxfId="57" priority="21" stopIfTrue="1"/>
    <cfRule type="duplicateValues" dxfId="56" priority="22" stopIfTrue="1"/>
  </conditionalFormatting>
  <conditionalFormatting sqref="E74:E82">
    <cfRule type="duplicateValues" dxfId="55" priority="7" stopIfTrue="1"/>
  </conditionalFormatting>
  <conditionalFormatting sqref="E95:E96">
    <cfRule type="duplicateValues" dxfId="54" priority="72" stopIfTrue="1"/>
  </conditionalFormatting>
  <conditionalFormatting sqref="E99:E105">
    <cfRule type="duplicateValues" dxfId="53" priority="3" stopIfTrue="1"/>
  </conditionalFormatting>
  <conditionalFormatting sqref="E109:E111">
    <cfRule type="duplicateValues" dxfId="52" priority="1" stopIfTrue="1"/>
  </conditionalFormatting>
  <conditionalFormatting sqref="E54:E55">
    <cfRule type="duplicateValues" dxfId="51" priority="128" stopIfTrue="1"/>
  </conditionalFormatting>
  <conditionalFormatting sqref="E68:E70">
    <cfRule type="duplicateValues" dxfId="50" priority="129" stopIfTrue="1"/>
  </conditionalFormatting>
  <conditionalFormatting sqref="E85:E92">
    <cfRule type="duplicateValues" dxfId="49" priority="130" stopIfTrue="1"/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4">
    <tabColor rgb="FF92D050"/>
    <pageSetUpPr fitToPage="1"/>
  </sheetPr>
  <dimension ref="A1:I99"/>
  <sheetViews>
    <sheetView showGridLines="0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G5" sqref="G5"/>
    </sheetView>
  </sheetViews>
  <sheetFormatPr defaultColWidth="8.85546875" defaultRowHeight="15" x14ac:dyDescent="0.25"/>
  <cols>
    <col min="1" max="1" width="9.42578125" customWidth="1"/>
    <col min="2" max="2" width="29" customWidth="1"/>
    <col min="3" max="3" width="32.42578125" customWidth="1"/>
    <col min="4" max="4" width="46.7109375" customWidth="1"/>
    <col min="5" max="5" width="15.85546875" customWidth="1"/>
    <col min="6" max="6" width="63.140625" customWidth="1"/>
    <col min="7" max="7" width="31.140625" customWidth="1"/>
    <col min="8" max="8" width="8.85546875" style="25"/>
  </cols>
  <sheetData>
    <row r="1" spans="1:6" ht="45" customHeight="1" x14ac:dyDescent="0.25">
      <c r="A1" s="160" t="s">
        <v>223</v>
      </c>
      <c r="B1" s="160"/>
      <c r="C1" s="160"/>
      <c r="D1" s="160"/>
      <c r="E1" s="160"/>
      <c r="F1" s="160"/>
    </row>
    <row r="2" spans="1:6" ht="21.75" customHeight="1" x14ac:dyDescent="0.25">
      <c r="A2" s="172" t="s">
        <v>73</v>
      </c>
      <c r="B2" s="172" t="s">
        <v>74</v>
      </c>
      <c r="C2" s="172" t="s">
        <v>75</v>
      </c>
      <c r="D2" s="172" t="s">
        <v>76</v>
      </c>
      <c r="E2" s="172" t="s">
        <v>72</v>
      </c>
      <c r="F2" s="172" t="s">
        <v>77</v>
      </c>
    </row>
    <row r="3" spans="1:6" ht="45" customHeight="1" x14ac:dyDescent="0.25">
      <c r="A3" s="173"/>
      <c r="B3" s="173"/>
      <c r="C3" s="173"/>
      <c r="D3" s="173"/>
      <c r="E3" s="173"/>
      <c r="F3" s="173"/>
    </row>
    <row r="4" spans="1:6" ht="15.75" x14ac:dyDescent="0.25">
      <c r="A4" s="166">
        <v>104</v>
      </c>
      <c r="B4" s="131" t="s">
        <v>229</v>
      </c>
      <c r="C4" s="144" t="s">
        <v>230</v>
      </c>
      <c r="D4" s="69" t="s">
        <v>420</v>
      </c>
      <c r="E4" s="67">
        <v>8878188</v>
      </c>
      <c r="F4" s="69" t="str">
        <f>VLOOKUP(E4,'[1]QUADRO GERAL SEME'!$A$1:$P$65536,16,0)</f>
        <v>Assessor I</v>
      </c>
    </row>
    <row r="5" spans="1:6" ht="15.75" x14ac:dyDescent="0.25">
      <c r="A5" s="166"/>
      <c r="B5" s="131"/>
      <c r="C5" s="144"/>
      <c r="D5" s="69" t="s">
        <v>354</v>
      </c>
      <c r="E5" s="67">
        <v>6298869</v>
      </c>
      <c r="F5" s="69" t="s">
        <v>411</v>
      </c>
    </row>
    <row r="6" spans="1:6" ht="15.75" x14ac:dyDescent="0.25">
      <c r="A6" s="166"/>
      <c r="B6" s="131"/>
      <c r="C6" s="144"/>
      <c r="D6" s="69" t="s">
        <v>271</v>
      </c>
      <c r="E6" s="67">
        <v>8870659</v>
      </c>
      <c r="F6" s="69" t="s">
        <v>288</v>
      </c>
    </row>
    <row r="7" spans="1:6" ht="15.75" x14ac:dyDescent="0.25">
      <c r="A7" s="166"/>
      <c r="B7" s="131"/>
      <c r="C7" s="144"/>
      <c r="D7" s="69" t="s">
        <v>272</v>
      </c>
      <c r="E7" s="67">
        <v>8860483</v>
      </c>
      <c r="F7" s="69" t="str">
        <f>VLOOKUP(E7,'[1]QUADRO GERAL SEME'!$A$1:$P$65536,16,0)</f>
        <v>Assessor I</v>
      </c>
    </row>
    <row r="8" spans="1:6" ht="15.75" x14ac:dyDescent="0.25">
      <c r="A8" s="166"/>
      <c r="B8" s="131"/>
      <c r="C8" s="144"/>
      <c r="D8" s="69" t="s">
        <v>356</v>
      </c>
      <c r="E8" s="67">
        <v>5089841</v>
      </c>
      <c r="F8" s="69" t="str">
        <f>VLOOKUP(E8,'[1]QUADRO GERAL SEME'!$A$1:$P$65536,16,0)</f>
        <v>Assessor I</v>
      </c>
    </row>
    <row r="9" spans="1:6" ht="15.75" x14ac:dyDescent="0.25">
      <c r="A9" s="166"/>
      <c r="B9" s="131"/>
      <c r="C9" s="144"/>
      <c r="D9" s="69" t="s">
        <v>469</v>
      </c>
      <c r="E9" s="67">
        <v>9281070</v>
      </c>
      <c r="F9" s="69" t="s">
        <v>248</v>
      </c>
    </row>
    <row r="10" spans="1:6" x14ac:dyDescent="0.25">
      <c r="A10" s="166"/>
      <c r="B10" s="131"/>
      <c r="C10" s="144"/>
      <c r="D10" s="23"/>
      <c r="E10" s="23"/>
      <c r="F10" s="27"/>
    </row>
    <row r="11" spans="1:6" ht="15.75" customHeight="1" x14ac:dyDescent="0.25">
      <c r="A11" s="117"/>
      <c r="B11" s="117"/>
      <c r="C11" s="117"/>
      <c r="D11" s="117"/>
      <c r="E11" s="117"/>
      <c r="F11" s="3" t="s">
        <v>369</v>
      </c>
    </row>
    <row r="12" spans="1:6" ht="33.950000000000003" customHeight="1" x14ac:dyDescent="0.25">
      <c r="A12" s="168"/>
      <c r="B12" s="169"/>
      <c r="C12" s="169"/>
      <c r="D12" s="169"/>
      <c r="E12" s="169"/>
      <c r="F12" s="169"/>
    </row>
    <row r="13" spans="1:6" ht="15.75" x14ac:dyDescent="0.25">
      <c r="A13" s="166">
        <v>109</v>
      </c>
      <c r="B13" s="170" t="s">
        <v>3</v>
      </c>
      <c r="C13" s="171" t="s">
        <v>194</v>
      </c>
      <c r="D13" s="76" t="s">
        <v>155</v>
      </c>
      <c r="E13" s="77">
        <v>5500443</v>
      </c>
      <c r="F13" s="76" t="s">
        <v>144</v>
      </c>
    </row>
    <row r="14" spans="1:6" ht="15.75" x14ac:dyDescent="0.25">
      <c r="A14" s="166"/>
      <c r="B14" s="170"/>
      <c r="C14" s="171"/>
      <c r="D14" s="76" t="s">
        <v>115</v>
      </c>
      <c r="E14" s="77">
        <v>6517218</v>
      </c>
      <c r="F14" s="76" t="s">
        <v>324</v>
      </c>
    </row>
    <row r="15" spans="1:6" ht="15.75" x14ac:dyDescent="0.25">
      <c r="A15" s="166"/>
      <c r="B15" s="170"/>
      <c r="C15" s="171"/>
      <c r="D15" s="76" t="s">
        <v>252</v>
      </c>
      <c r="E15" s="77">
        <v>8968781</v>
      </c>
      <c r="F15" s="76" t="s">
        <v>288</v>
      </c>
    </row>
    <row r="16" spans="1:6" ht="15.75" x14ac:dyDescent="0.25">
      <c r="A16" s="166"/>
      <c r="B16" s="170"/>
      <c r="C16" s="171"/>
      <c r="D16" s="76" t="s">
        <v>164</v>
      </c>
      <c r="E16" s="77">
        <v>6510451</v>
      </c>
      <c r="F16" s="76" t="s">
        <v>249</v>
      </c>
    </row>
    <row r="17" spans="1:6" ht="15.75" x14ac:dyDescent="0.25">
      <c r="A17" s="166"/>
      <c r="B17" s="170"/>
      <c r="C17" s="171"/>
      <c r="D17" s="76" t="s">
        <v>114</v>
      </c>
      <c r="E17" s="77">
        <v>6094317</v>
      </c>
      <c r="F17" s="76" t="s">
        <v>247</v>
      </c>
    </row>
    <row r="18" spans="1:6" ht="15.75" x14ac:dyDescent="0.25">
      <c r="A18" s="166"/>
      <c r="B18" s="170"/>
      <c r="C18" s="171"/>
      <c r="D18" s="76" t="s">
        <v>421</v>
      </c>
      <c r="E18" s="77">
        <v>7366922</v>
      </c>
      <c r="F18" s="76" t="s">
        <v>324</v>
      </c>
    </row>
    <row r="19" spans="1:6" ht="15.75" x14ac:dyDescent="0.25">
      <c r="A19" s="166"/>
      <c r="B19" s="170"/>
      <c r="C19" s="171"/>
      <c r="D19" s="76" t="s">
        <v>357</v>
      </c>
      <c r="E19" s="77">
        <v>5313953</v>
      </c>
      <c r="F19" s="76" t="s">
        <v>411</v>
      </c>
    </row>
    <row r="20" spans="1:6" ht="15.75" x14ac:dyDescent="0.25">
      <c r="A20" s="166"/>
      <c r="B20" s="170"/>
      <c r="C20" s="171"/>
      <c r="D20" s="76" t="s">
        <v>358</v>
      </c>
      <c r="E20" s="77">
        <v>5389623</v>
      </c>
      <c r="F20" s="76" t="s">
        <v>144</v>
      </c>
    </row>
    <row r="21" spans="1:6" ht="15.75" x14ac:dyDescent="0.25">
      <c r="A21" s="166"/>
      <c r="B21" s="170"/>
      <c r="C21" s="171"/>
      <c r="D21" s="76" t="s">
        <v>178</v>
      </c>
      <c r="E21" s="77">
        <v>3068650</v>
      </c>
      <c r="F21" s="76" t="s">
        <v>411</v>
      </c>
    </row>
    <row r="22" spans="1:6" ht="15.75" x14ac:dyDescent="0.25">
      <c r="A22" s="166"/>
      <c r="B22" s="170"/>
      <c r="C22" s="171"/>
      <c r="D22" s="76" t="s">
        <v>219</v>
      </c>
      <c r="E22" s="77">
        <v>6072941</v>
      </c>
      <c r="F22" s="76" t="s">
        <v>153</v>
      </c>
    </row>
    <row r="23" spans="1:6" ht="15.75" x14ac:dyDescent="0.25">
      <c r="A23" s="166"/>
      <c r="B23" s="170"/>
      <c r="C23" s="171"/>
      <c r="D23" s="76" t="s">
        <v>84</v>
      </c>
      <c r="E23" s="77">
        <v>5311292</v>
      </c>
      <c r="F23" s="76" t="s">
        <v>923</v>
      </c>
    </row>
    <row r="24" spans="1:6" ht="15.75" x14ac:dyDescent="0.25">
      <c r="A24" s="166"/>
      <c r="B24" s="170"/>
      <c r="C24" s="171"/>
      <c r="D24" s="76" t="s">
        <v>85</v>
      </c>
      <c r="E24" s="77">
        <v>5922160</v>
      </c>
      <c r="F24" s="76" t="s">
        <v>923</v>
      </c>
    </row>
    <row r="25" spans="1:6" ht="15.75" x14ac:dyDescent="0.25">
      <c r="A25" s="166"/>
      <c r="B25" s="170"/>
      <c r="C25" s="171"/>
      <c r="D25" s="76" t="s">
        <v>477</v>
      </c>
      <c r="E25" s="77">
        <v>8075964</v>
      </c>
      <c r="F25" s="76" t="s">
        <v>324</v>
      </c>
    </row>
    <row r="26" spans="1:6" ht="15.75" x14ac:dyDescent="0.25">
      <c r="A26" s="166"/>
      <c r="B26" s="170"/>
      <c r="C26" s="171"/>
      <c r="D26" s="76" t="s">
        <v>465</v>
      </c>
      <c r="E26" s="77">
        <v>7620098</v>
      </c>
      <c r="F26" s="76" t="s">
        <v>249</v>
      </c>
    </row>
    <row r="27" spans="1:6" ht="15.75" x14ac:dyDescent="0.25">
      <c r="A27" s="166"/>
      <c r="B27" s="170"/>
      <c r="C27" s="171"/>
      <c r="D27" s="76" t="s">
        <v>355</v>
      </c>
      <c r="E27" s="77">
        <v>6428371</v>
      </c>
      <c r="F27" s="76" t="s">
        <v>923</v>
      </c>
    </row>
    <row r="28" spans="1:6" ht="15.75" x14ac:dyDescent="0.25">
      <c r="A28" s="116"/>
      <c r="B28" s="117"/>
      <c r="C28" s="117"/>
      <c r="D28" s="117"/>
      <c r="E28" s="118"/>
      <c r="F28" s="57" t="s">
        <v>351</v>
      </c>
    </row>
    <row r="29" spans="1:6" ht="33.950000000000003" customHeight="1" x14ac:dyDescent="0.25">
      <c r="A29" s="4"/>
      <c r="B29" s="5"/>
      <c r="C29" s="5"/>
      <c r="D29" s="5"/>
      <c r="E29" s="5"/>
      <c r="F29" s="5"/>
    </row>
    <row r="30" spans="1:6" ht="15.75" x14ac:dyDescent="0.25">
      <c r="A30" s="166">
        <v>114</v>
      </c>
      <c r="B30" s="109" t="s">
        <v>6</v>
      </c>
      <c r="C30" s="110" t="s">
        <v>45</v>
      </c>
      <c r="D30" s="69" t="s">
        <v>359</v>
      </c>
      <c r="E30" s="67">
        <v>5852510</v>
      </c>
      <c r="F30" s="69" t="s">
        <v>411</v>
      </c>
    </row>
    <row r="31" spans="1:6" ht="15.75" x14ac:dyDescent="0.25">
      <c r="A31" s="166"/>
      <c r="B31" s="109"/>
      <c r="C31" s="110"/>
      <c r="D31" s="69" t="s">
        <v>102</v>
      </c>
      <c r="E31" s="67">
        <v>7363290</v>
      </c>
      <c r="F31" s="69" t="s">
        <v>147</v>
      </c>
    </row>
    <row r="32" spans="1:6" ht="15.75" x14ac:dyDescent="0.25">
      <c r="A32" s="166"/>
      <c r="B32" s="109"/>
      <c r="C32" s="110"/>
      <c r="D32" s="69" t="s">
        <v>98</v>
      </c>
      <c r="E32" s="67">
        <v>5875137</v>
      </c>
      <c r="F32" s="69" t="s">
        <v>411</v>
      </c>
    </row>
    <row r="33" spans="1:9" ht="15.75" x14ac:dyDescent="0.25">
      <c r="A33" s="166"/>
      <c r="B33" s="109"/>
      <c r="C33" s="110"/>
      <c r="D33" s="69" t="s">
        <v>360</v>
      </c>
      <c r="E33" s="67">
        <v>7570317</v>
      </c>
      <c r="F33" s="69" t="s">
        <v>147</v>
      </c>
    </row>
    <row r="34" spans="1:9" ht="15.75" x14ac:dyDescent="0.25">
      <c r="A34" s="166"/>
      <c r="B34" s="109"/>
      <c r="C34" s="110"/>
      <c r="D34" s="69" t="s">
        <v>361</v>
      </c>
      <c r="E34" s="67">
        <v>6510779</v>
      </c>
      <c r="F34" s="69" t="s">
        <v>249</v>
      </c>
    </row>
    <row r="35" spans="1:9" ht="15.75" x14ac:dyDescent="0.25">
      <c r="A35" s="166"/>
      <c r="B35" s="109"/>
      <c r="C35" s="110"/>
      <c r="D35" s="69" t="s">
        <v>100</v>
      </c>
      <c r="E35" s="67">
        <v>6302963</v>
      </c>
      <c r="F35" s="69" t="s">
        <v>411</v>
      </c>
    </row>
    <row r="36" spans="1:9" ht="15.75" x14ac:dyDescent="0.25">
      <c r="A36" s="166"/>
      <c r="B36" s="109"/>
      <c r="C36" s="110"/>
      <c r="D36" s="69" t="s">
        <v>99</v>
      </c>
      <c r="E36" s="67">
        <v>6260373</v>
      </c>
      <c r="F36" s="69" t="s">
        <v>411</v>
      </c>
    </row>
    <row r="37" spans="1:9" ht="15.75" x14ac:dyDescent="0.25">
      <c r="A37" s="166"/>
      <c r="B37" s="109"/>
      <c r="C37" s="110"/>
      <c r="D37" s="69" t="s">
        <v>97</v>
      </c>
      <c r="E37" s="67">
        <v>5145066</v>
      </c>
      <c r="F37" s="69" t="s">
        <v>247</v>
      </c>
    </row>
    <row r="38" spans="1:9" ht="15.75" x14ac:dyDescent="0.25">
      <c r="A38" s="166"/>
      <c r="B38" s="109"/>
      <c r="C38" s="110"/>
      <c r="D38" s="69" t="s">
        <v>103</v>
      </c>
      <c r="E38" s="67">
        <v>7569025</v>
      </c>
      <c r="F38" s="69" t="s">
        <v>147</v>
      </c>
    </row>
    <row r="39" spans="1:9" ht="15.75" x14ac:dyDescent="0.25">
      <c r="A39" s="166"/>
      <c r="B39" s="109"/>
      <c r="C39" s="110"/>
      <c r="D39" s="69" t="s">
        <v>101</v>
      </c>
      <c r="E39" s="67">
        <v>6430210</v>
      </c>
      <c r="F39" s="69" t="s">
        <v>249</v>
      </c>
    </row>
    <row r="40" spans="1:9" ht="15.75" x14ac:dyDescent="0.25">
      <c r="A40" s="166"/>
      <c r="B40" s="109"/>
      <c r="C40" s="110"/>
      <c r="D40" s="69" t="s">
        <v>193</v>
      </c>
      <c r="E40" s="67">
        <v>6515282</v>
      </c>
      <c r="F40" s="69" t="s">
        <v>411</v>
      </c>
    </row>
    <row r="41" spans="1:9" ht="15.75" x14ac:dyDescent="0.25">
      <c r="A41" s="166"/>
      <c r="B41" s="109"/>
      <c r="C41" s="110"/>
      <c r="D41" s="69" t="s">
        <v>485</v>
      </c>
      <c r="E41" s="67">
        <v>9495444</v>
      </c>
      <c r="F41" s="69" t="s">
        <v>288</v>
      </c>
    </row>
    <row r="42" spans="1:9" x14ac:dyDescent="0.25">
      <c r="A42" s="166"/>
      <c r="B42" s="109"/>
      <c r="C42" s="110"/>
      <c r="D42" s="23"/>
      <c r="E42" s="23"/>
      <c r="F42" s="26"/>
    </row>
    <row r="43" spans="1:9" ht="15.75" x14ac:dyDescent="0.25">
      <c r="A43" s="117"/>
      <c r="B43" s="117"/>
      <c r="C43" s="117"/>
      <c r="D43" s="117"/>
      <c r="E43" s="118"/>
      <c r="F43" s="57" t="s">
        <v>315</v>
      </c>
    </row>
    <row r="44" spans="1:9" ht="33.950000000000003" customHeight="1" x14ac:dyDescent="0.25">
      <c r="A44" s="134"/>
      <c r="B44" s="134"/>
      <c r="C44" s="134"/>
      <c r="D44" s="134"/>
      <c r="E44" s="134"/>
      <c r="F44" s="134"/>
    </row>
    <row r="45" spans="1:9" s="11" customFormat="1" ht="15" customHeight="1" x14ac:dyDescent="0.25">
      <c r="A45" s="163">
        <v>119</v>
      </c>
      <c r="B45" s="164" t="s">
        <v>9</v>
      </c>
      <c r="C45" s="165" t="s">
        <v>48</v>
      </c>
      <c r="D45" s="76" t="s">
        <v>367</v>
      </c>
      <c r="E45" s="77">
        <v>5418135</v>
      </c>
      <c r="F45" s="76" t="s">
        <v>249</v>
      </c>
      <c r="G45"/>
      <c r="H45" s="25"/>
      <c r="I45"/>
    </row>
    <row r="46" spans="1:9" ht="15.75" x14ac:dyDescent="0.25">
      <c r="A46" s="163"/>
      <c r="B46" s="164"/>
      <c r="C46" s="165"/>
      <c r="D46" s="76" t="s">
        <v>362</v>
      </c>
      <c r="E46" s="77">
        <v>5820146</v>
      </c>
      <c r="F46" s="76" t="s">
        <v>411</v>
      </c>
    </row>
    <row r="47" spans="1:9" ht="15.75" x14ac:dyDescent="0.25">
      <c r="A47" s="163"/>
      <c r="B47" s="164"/>
      <c r="C47" s="165"/>
      <c r="D47" s="76" t="s">
        <v>363</v>
      </c>
      <c r="E47" s="77">
        <v>7705425</v>
      </c>
      <c r="F47" s="76" t="s">
        <v>147</v>
      </c>
    </row>
    <row r="48" spans="1:9" ht="15.75" x14ac:dyDescent="0.25">
      <c r="A48" s="163"/>
      <c r="B48" s="164"/>
      <c r="C48" s="165"/>
      <c r="D48" s="76" t="s">
        <v>235</v>
      </c>
      <c r="E48" s="77">
        <v>5858917</v>
      </c>
      <c r="F48" s="76" t="s">
        <v>411</v>
      </c>
    </row>
    <row r="49" spans="1:6" ht="15.75" x14ac:dyDescent="0.25">
      <c r="A49" s="163"/>
      <c r="B49" s="164"/>
      <c r="C49" s="165"/>
      <c r="D49" s="76" t="s">
        <v>262</v>
      </c>
      <c r="E49" s="77">
        <v>6109845</v>
      </c>
      <c r="F49" s="76" t="s">
        <v>150</v>
      </c>
    </row>
    <row r="50" spans="1:6" ht="15.75" x14ac:dyDescent="0.25">
      <c r="A50" s="163"/>
      <c r="B50" s="164"/>
      <c r="C50" s="165"/>
      <c r="D50" s="76" t="s">
        <v>364</v>
      </c>
      <c r="E50" s="77">
        <v>5856370</v>
      </c>
      <c r="F50" s="76" t="s">
        <v>249</v>
      </c>
    </row>
    <row r="51" spans="1:6" ht="15.75" x14ac:dyDescent="0.25">
      <c r="A51" s="163"/>
      <c r="B51" s="164"/>
      <c r="C51" s="165"/>
      <c r="D51" s="76" t="s">
        <v>422</v>
      </c>
      <c r="E51" s="77">
        <v>7614535</v>
      </c>
      <c r="F51" s="76" t="s">
        <v>247</v>
      </c>
    </row>
    <row r="52" spans="1:6" ht="15.75" x14ac:dyDescent="0.25">
      <c r="A52" s="163"/>
      <c r="B52" s="164"/>
      <c r="C52" s="165"/>
      <c r="D52" s="76" t="s">
        <v>365</v>
      </c>
      <c r="E52" s="77">
        <v>5726603</v>
      </c>
      <c r="F52" s="76" t="s">
        <v>411</v>
      </c>
    </row>
    <row r="53" spans="1:6" ht="15.75" x14ac:dyDescent="0.25">
      <c r="A53" s="163"/>
      <c r="B53" s="164"/>
      <c r="C53" s="165"/>
      <c r="D53" s="76" t="s">
        <v>427</v>
      </c>
      <c r="E53" s="77">
        <v>8075344</v>
      </c>
      <c r="F53" s="76" t="s">
        <v>324</v>
      </c>
    </row>
    <row r="54" spans="1:6" ht="15.75" x14ac:dyDescent="0.25">
      <c r="A54" s="163"/>
      <c r="B54" s="164"/>
      <c r="C54" s="165"/>
      <c r="D54" s="76" t="s">
        <v>366</v>
      </c>
      <c r="E54" s="77">
        <v>5850932</v>
      </c>
      <c r="F54" s="76" t="s">
        <v>249</v>
      </c>
    </row>
    <row r="55" spans="1:6" ht="15.75" x14ac:dyDescent="0.25">
      <c r="A55" s="163"/>
      <c r="B55" s="164"/>
      <c r="C55" s="165"/>
      <c r="D55" s="76" t="s">
        <v>263</v>
      </c>
      <c r="E55" s="77">
        <v>8890773</v>
      </c>
      <c r="F55" s="76" t="s">
        <v>288</v>
      </c>
    </row>
    <row r="56" spans="1:6" ht="15.75" x14ac:dyDescent="0.25">
      <c r="A56" s="163"/>
      <c r="B56" s="164"/>
      <c r="C56" s="165"/>
      <c r="D56" s="76" t="s">
        <v>423</v>
      </c>
      <c r="E56" s="77">
        <v>8077517</v>
      </c>
      <c r="F56" s="76" t="s">
        <v>324</v>
      </c>
    </row>
    <row r="57" spans="1:6" ht="15.75" x14ac:dyDescent="0.25">
      <c r="A57" s="163"/>
      <c r="B57" s="164"/>
      <c r="C57" s="165"/>
      <c r="D57" s="76" t="s">
        <v>104</v>
      </c>
      <c r="E57" s="77">
        <v>5097088</v>
      </c>
      <c r="F57" s="76" t="s">
        <v>292</v>
      </c>
    </row>
    <row r="58" spans="1:6" ht="15.75" x14ac:dyDescent="0.25">
      <c r="A58" s="163"/>
      <c r="B58" s="164"/>
      <c r="C58" s="165"/>
      <c r="D58" s="76" t="s">
        <v>213</v>
      </c>
      <c r="E58" s="77">
        <v>6543090</v>
      </c>
      <c r="F58" s="76" t="s">
        <v>411</v>
      </c>
    </row>
    <row r="59" spans="1:6" ht="15.75" x14ac:dyDescent="0.25">
      <c r="A59" s="123"/>
      <c r="B59" s="123"/>
      <c r="C59" s="123"/>
      <c r="D59" s="123"/>
      <c r="E59" s="123"/>
      <c r="F59" s="57" t="s">
        <v>472</v>
      </c>
    </row>
    <row r="60" spans="1:6" ht="33.950000000000003" customHeight="1" x14ac:dyDescent="0.25">
      <c r="A60" s="167"/>
      <c r="B60" s="167"/>
      <c r="C60" s="167"/>
      <c r="D60" s="167"/>
      <c r="E60" s="167"/>
      <c r="F60" s="167"/>
    </row>
    <row r="61" spans="1:6" ht="15.75" x14ac:dyDescent="0.25">
      <c r="A61" s="166">
        <v>134</v>
      </c>
      <c r="B61" s="109" t="s">
        <v>14</v>
      </c>
      <c r="C61" s="144" t="s">
        <v>54</v>
      </c>
      <c r="D61" s="69" t="s">
        <v>209</v>
      </c>
      <c r="E61" s="67">
        <v>6242871</v>
      </c>
      <c r="F61" s="69" t="s">
        <v>922</v>
      </c>
    </row>
    <row r="62" spans="1:6" ht="15.75" x14ac:dyDescent="0.25">
      <c r="A62" s="166"/>
      <c r="B62" s="109"/>
      <c r="C62" s="144"/>
      <c r="D62" s="69" t="s">
        <v>166</v>
      </c>
      <c r="E62" s="67">
        <v>6101267</v>
      </c>
      <c r="F62" s="69" t="s">
        <v>150</v>
      </c>
    </row>
    <row r="63" spans="1:6" ht="15.75" x14ac:dyDescent="0.25">
      <c r="A63" s="166"/>
      <c r="B63" s="109"/>
      <c r="C63" s="144"/>
      <c r="D63" s="69" t="s">
        <v>457</v>
      </c>
      <c r="E63" s="67">
        <v>8076006</v>
      </c>
      <c r="F63" s="69" t="s">
        <v>249</v>
      </c>
    </row>
    <row r="64" spans="1:6" ht="15.75" x14ac:dyDescent="0.25">
      <c r="A64" s="166"/>
      <c r="B64" s="109"/>
      <c r="C64" s="144"/>
      <c r="D64" s="69" t="s">
        <v>424</v>
      </c>
      <c r="E64" s="67">
        <v>6590586</v>
      </c>
      <c r="F64" s="69" t="s">
        <v>249</v>
      </c>
    </row>
    <row r="65" spans="1:6" ht="15.75" x14ac:dyDescent="0.25">
      <c r="A65" s="166"/>
      <c r="B65" s="109"/>
      <c r="C65" s="144"/>
      <c r="D65" s="69" t="s">
        <v>217</v>
      </c>
      <c r="E65" s="67">
        <v>7705417</v>
      </c>
      <c r="F65" s="69" t="s">
        <v>147</v>
      </c>
    </row>
    <row r="66" spans="1:6" ht="15.75" x14ac:dyDescent="0.25">
      <c r="A66" s="166"/>
      <c r="B66" s="109"/>
      <c r="C66" s="144"/>
      <c r="D66" s="69" t="s">
        <v>116</v>
      </c>
      <c r="E66" s="67">
        <v>5379628</v>
      </c>
      <c r="F66" s="69" t="s">
        <v>425</v>
      </c>
    </row>
    <row r="67" spans="1:6" ht="15.75" x14ac:dyDescent="0.25">
      <c r="A67" s="166"/>
      <c r="B67" s="109"/>
      <c r="C67" s="144"/>
      <c r="D67" s="69" t="s">
        <v>87</v>
      </c>
      <c r="E67" s="67">
        <v>6455425</v>
      </c>
      <c r="F67" s="69" t="s">
        <v>923</v>
      </c>
    </row>
    <row r="68" spans="1:6" ht="15.75" x14ac:dyDescent="0.25">
      <c r="A68" s="166"/>
      <c r="B68" s="109"/>
      <c r="C68" s="144"/>
      <c r="D68" s="69" t="s">
        <v>280</v>
      </c>
      <c r="E68" s="67">
        <v>8882401</v>
      </c>
      <c r="F68" s="69" t="s">
        <v>288</v>
      </c>
    </row>
    <row r="69" spans="1:6" ht="15.75" x14ac:dyDescent="0.25">
      <c r="A69" s="133"/>
      <c r="B69" s="134"/>
      <c r="C69" s="134"/>
      <c r="D69" s="134"/>
      <c r="E69" s="141"/>
      <c r="F69" s="57" t="s">
        <v>335</v>
      </c>
    </row>
    <row r="70" spans="1:6" ht="33.950000000000003" customHeight="1" x14ac:dyDescent="0.25">
      <c r="A70" s="134"/>
      <c r="B70" s="134"/>
      <c r="C70" s="134"/>
      <c r="D70" s="134"/>
      <c r="E70" s="134"/>
      <c r="F70" s="134"/>
    </row>
    <row r="71" spans="1:6" ht="15" customHeight="1" x14ac:dyDescent="0.25">
      <c r="A71" s="63">
        <v>135</v>
      </c>
      <c r="B71" s="78" t="s">
        <v>141</v>
      </c>
      <c r="C71" s="79" t="s">
        <v>142</v>
      </c>
      <c r="D71" s="76"/>
      <c r="E71" s="77"/>
      <c r="F71" s="76"/>
    </row>
    <row r="72" spans="1:6" ht="15.75" x14ac:dyDescent="0.25">
      <c r="A72" s="116"/>
      <c r="B72" s="117"/>
      <c r="C72" s="117"/>
      <c r="D72" s="117"/>
      <c r="E72" s="118"/>
      <c r="F72" s="57" t="s">
        <v>965</v>
      </c>
    </row>
    <row r="73" spans="1:6" ht="33.950000000000003" customHeight="1" x14ac:dyDescent="0.25">
      <c r="A73" s="133"/>
      <c r="B73" s="134"/>
      <c r="C73" s="134"/>
      <c r="D73" s="134"/>
      <c r="E73" s="134"/>
      <c r="F73" s="134"/>
    </row>
    <row r="74" spans="1:6" ht="15.75" x14ac:dyDescent="0.25">
      <c r="A74" s="161">
        <v>175</v>
      </c>
      <c r="B74" s="109" t="s">
        <v>18</v>
      </c>
      <c r="C74" s="144" t="s">
        <v>59</v>
      </c>
      <c r="D74" s="69" t="s">
        <v>281</v>
      </c>
      <c r="E74" s="67">
        <v>8959765</v>
      </c>
      <c r="F74" s="69" t="s">
        <v>248</v>
      </c>
    </row>
    <row r="75" spans="1:6" ht="15.75" x14ac:dyDescent="0.25">
      <c r="A75" s="162"/>
      <c r="B75" s="109"/>
      <c r="C75" s="144"/>
      <c r="D75" s="69" t="s">
        <v>218</v>
      </c>
      <c r="E75" s="67">
        <v>7570929</v>
      </c>
      <c r="F75" s="69" t="s">
        <v>147</v>
      </c>
    </row>
    <row r="76" spans="1:6" ht="15.75" x14ac:dyDescent="0.25">
      <c r="A76" s="162"/>
      <c r="B76" s="109"/>
      <c r="C76" s="144"/>
      <c r="D76" s="69" t="s">
        <v>426</v>
      </c>
      <c r="E76" s="67">
        <v>7613113</v>
      </c>
      <c r="F76" s="69" t="s">
        <v>411</v>
      </c>
    </row>
    <row r="77" spans="1:6" ht="15.75" x14ac:dyDescent="0.25">
      <c r="A77" s="162"/>
      <c r="B77" s="109"/>
      <c r="C77" s="144"/>
      <c r="D77" s="69" t="s">
        <v>368</v>
      </c>
      <c r="E77" s="67">
        <v>8046425</v>
      </c>
      <c r="F77" s="69" t="s">
        <v>147</v>
      </c>
    </row>
    <row r="78" spans="1:6" ht="15.75" x14ac:dyDescent="0.25">
      <c r="A78" s="162"/>
      <c r="B78" s="109"/>
      <c r="C78" s="144"/>
      <c r="D78" s="69" t="s">
        <v>282</v>
      </c>
      <c r="E78" s="67">
        <v>8956367</v>
      </c>
      <c r="F78" s="69" t="s">
        <v>288</v>
      </c>
    </row>
    <row r="79" spans="1:6" ht="15.75" x14ac:dyDescent="0.25">
      <c r="A79" s="162"/>
      <c r="B79" s="109"/>
      <c r="C79" s="144"/>
      <c r="D79" s="69" t="s">
        <v>83</v>
      </c>
      <c r="E79" s="67">
        <v>6262180</v>
      </c>
      <c r="F79" s="69" t="s">
        <v>411</v>
      </c>
    </row>
    <row r="80" spans="1:6" ht="15.75" x14ac:dyDescent="0.25">
      <c r="A80" s="162"/>
      <c r="B80" s="109"/>
      <c r="C80" s="144"/>
      <c r="D80" s="69" t="s">
        <v>86</v>
      </c>
      <c r="E80" s="67">
        <v>6432000</v>
      </c>
      <c r="F80" s="69" t="s">
        <v>249</v>
      </c>
    </row>
    <row r="81" spans="1:6" ht="15.75" x14ac:dyDescent="0.25">
      <c r="A81" s="9"/>
      <c r="B81" s="8"/>
      <c r="C81" s="10"/>
      <c r="D81" s="7"/>
      <c r="E81" s="7"/>
      <c r="F81" s="57" t="s">
        <v>340</v>
      </c>
    </row>
    <row r="82" spans="1:6" ht="33.950000000000003" customHeight="1" x14ac:dyDescent="0.25">
      <c r="A82" s="133"/>
      <c r="B82" s="134"/>
      <c r="C82" s="134"/>
      <c r="D82" s="134"/>
      <c r="E82" s="134"/>
      <c r="F82" s="134"/>
    </row>
    <row r="83" spans="1:6" ht="15.75" x14ac:dyDescent="0.25">
      <c r="A83" s="285">
        <v>176</v>
      </c>
      <c r="B83" s="288" t="s">
        <v>19</v>
      </c>
      <c r="C83" s="291" t="s">
        <v>60</v>
      </c>
      <c r="D83" s="76" t="s">
        <v>453</v>
      </c>
      <c r="E83" s="77">
        <v>8072566</v>
      </c>
      <c r="F83" s="76" t="str">
        <f>VLOOKUP(E83,'[1]QUADRO GERAL SEME'!$A$1:$P$65536,16,0)</f>
        <v>Assessor III</v>
      </c>
    </row>
    <row r="84" spans="1:6" ht="15.75" x14ac:dyDescent="0.25">
      <c r="A84" s="286"/>
      <c r="B84" s="289"/>
      <c r="C84" s="292"/>
      <c r="D84" s="76" t="s">
        <v>96</v>
      </c>
      <c r="E84" s="77">
        <v>5787360</v>
      </c>
      <c r="F84" s="76" t="s">
        <v>153</v>
      </c>
    </row>
    <row r="85" spans="1:6" ht="15.75" x14ac:dyDescent="0.25">
      <c r="A85" s="286"/>
      <c r="B85" s="289"/>
      <c r="C85" s="292"/>
      <c r="D85" s="76" t="s">
        <v>184</v>
      </c>
      <c r="E85" s="77">
        <v>6306128</v>
      </c>
      <c r="F85" s="76" t="s">
        <v>249</v>
      </c>
    </row>
    <row r="86" spans="1:6" ht="15" customHeight="1" x14ac:dyDescent="0.25">
      <c r="A86" s="286"/>
      <c r="B86" s="289"/>
      <c r="C86" s="292"/>
      <c r="D86" s="76" t="s">
        <v>402</v>
      </c>
      <c r="E86" s="77">
        <v>8357544</v>
      </c>
      <c r="F86" s="76" t="s">
        <v>288</v>
      </c>
    </row>
    <row r="87" spans="1:6" ht="15.75" x14ac:dyDescent="0.25">
      <c r="A87" s="287"/>
      <c r="B87" s="290"/>
      <c r="C87" s="293"/>
      <c r="D87" s="76" t="s">
        <v>370</v>
      </c>
      <c r="E87" s="77">
        <v>5477247</v>
      </c>
      <c r="F87" s="76" t="s">
        <v>411</v>
      </c>
    </row>
    <row r="88" spans="1:6" ht="15.75" x14ac:dyDescent="0.25">
      <c r="A88" s="154"/>
      <c r="B88" s="155"/>
      <c r="C88" s="155"/>
      <c r="D88" s="155"/>
      <c r="E88" s="156"/>
      <c r="F88" s="57" t="s">
        <v>318</v>
      </c>
    </row>
    <row r="89" spans="1:6" ht="33.950000000000003" customHeight="1" x14ac:dyDescent="0.25">
      <c r="A89" s="155"/>
      <c r="B89" s="155"/>
      <c r="C89" s="155"/>
      <c r="D89" s="155"/>
      <c r="E89" s="155"/>
      <c r="F89" s="155"/>
    </row>
    <row r="90" spans="1:6" ht="15.75" x14ac:dyDescent="0.25">
      <c r="A90" s="161">
        <v>178</v>
      </c>
      <c r="B90" s="109" t="s">
        <v>21</v>
      </c>
      <c r="C90" s="144" t="s">
        <v>62</v>
      </c>
      <c r="D90" s="69" t="s">
        <v>371</v>
      </c>
      <c r="E90" s="67">
        <v>6513085</v>
      </c>
      <c r="F90" s="69" t="s">
        <v>249</v>
      </c>
    </row>
    <row r="91" spans="1:6" ht="15.75" x14ac:dyDescent="0.25">
      <c r="A91" s="162"/>
      <c r="B91" s="109"/>
      <c r="C91" s="144"/>
      <c r="D91" s="69" t="s">
        <v>372</v>
      </c>
      <c r="E91" s="67">
        <v>7712537</v>
      </c>
      <c r="F91" s="69" t="s">
        <v>962</v>
      </c>
    </row>
    <row r="92" spans="1:6" ht="15.75" x14ac:dyDescent="0.25">
      <c r="A92" s="162"/>
      <c r="B92" s="109"/>
      <c r="C92" s="144"/>
      <c r="D92" s="69" t="s">
        <v>373</v>
      </c>
      <c r="E92" s="67">
        <v>5124166</v>
      </c>
      <c r="F92" s="69" t="s">
        <v>966</v>
      </c>
    </row>
    <row r="93" spans="1:6" ht="15.75" x14ac:dyDescent="0.25">
      <c r="A93" s="162"/>
      <c r="B93" s="109"/>
      <c r="C93" s="144"/>
      <c r="D93" s="69" t="s">
        <v>214</v>
      </c>
      <c r="E93" s="67">
        <v>7409222</v>
      </c>
      <c r="F93" s="69" t="s">
        <v>249</v>
      </c>
    </row>
    <row r="94" spans="1:6" ht="15.75" x14ac:dyDescent="0.25">
      <c r="A94" s="162"/>
      <c r="B94" s="109"/>
      <c r="C94" s="144"/>
      <c r="D94" s="69" t="s">
        <v>374</v>
      </c>
      <c r="E94" s="67">
        <v>6290426</v>
      </c>
      <c r="F94" s="69" t="s">
        <v>249</v>
      </c>
    </row>
    <row r="95" spans="1:6" ht="15.75" x14ac:dyDescent="0.25">
      <c r="A95" s="162"/>
      <c r="B95" s="109"/>
      <c r="C95" s="144"/>
      <c r="D95" s="69" t="s">
        <v>690</v>
      </c>
      <c r="E95" s="67">
        <v>9493417</v>
      </c>
      <c r="F95" s="69" t="s">
        <v>288</v>
      </c>
    </row>
    <row r="96" spans="1:6" ht="15.75" x14ac:dyDescent="0.25">
      <c r="A96" s="162"/>
      <c r="B96" s="109"/>
      <c r="C96" s="144"/>
      <c r="D96" s="69" t="s">
        <v>375</v>
      </c>
      <c r="E96" s="67">
        <v>6311385</v>
      </c>
      <c r="F96" s="69" t="s">
        <v>324</v>
      </c>
    </row>
    <row r="97" spans="1:6" ht="15.75" customHeight="1" x14ac:dyDescent="0.25">
      <c r="A97" s="162"/>
      <c r="B97" s="109"/>
      <c r="C97" s="144"/>
      <c r="D97" s="69" t="s">
        <v>93</v>
      </c>
      <c r="E97" s="67">
        <v>5873924</v>
      </c>
      <c r="F97" s="69" t="s">
        <v>922</v>
      </c>
    </row>
    <row r="98" spans="1:6" ht="15.75" x14ac:dyDescent="0.25">
      <c r="A98" s="162"/>
      <c r="B98" s="109"/>
      <c r="C98" s="144"/>
      <c r="D98" s="69" t="s">
        <v>273</v>
      </c>
      <c r="E98" s="67">
        <v>8587485</v>
      </c>
      <c r="F98" s="69" t="s">
        <v>232</v>
      </c>
    </row>
    <row r="99" spans="1:6" ht="15.75" customHeight="1" x14ac:dyDescent="0.25">
      <c r="F99" s="57" t="s">
        <v>325</v>
      </c>
    </row>
  </sheetData>
  <mergeCells count="45">
    <mergeCell ref="C83:C87"/>
    <mergeCell ref="F2:F3"/>
    <mergeCell ref="A2:A3"/>
    <mergeCell ref="B2:B3"/>
    <mergeCell ref="C2:C3"/>
    <mergeCell ref="D2:D3"/>
    <mergeCell ref="E2:E3"/>
    <mergeCell ref="A11:E11"/>
    <mergeCell ref="B13:B27"/>
    <mergeCell ref="C13:C27"/>
    <mergeCell ref="A43:E43"/>
    <mergeCell ref="A44:F44"/>
    <mergeCell ref="A28:E28"/>
    <mergeCell ref="A30:A42"/>
    <mergeCell ref="B30:B42"/>
    <mergeCell ref="C30:C42"/>
    <mergeCell ref="A90:A98"/>
    <mergeCell ref="B90:B98"/>
    <mergeCell ref="C90:C98"/>
    <mergeCell ref="A45:A58"/>
    <mergeCell ref="B45:B58"/>
    <mergeCell ref="C45:C58"/>
    <mergeCell ref="A61:A68"/>
    <mergeCell ref="B61:B68"/>
    <mergeCell ref="C61:C68"/>
    <mergeCell ref="A89:F89"/>
    <mergeCell ref="A60:F60"/>
    <mergeCell ref="A83:A87"/>
    <mergeCell ref="B83:B87"/>
    <mergeCell ref="A1:F1"/>
    <mergeCell ref="A88:E88"/>
    <mergeCell ref="A70:F70"/>
    <mergeCell ref="A69:E69"/>
    <mergeCell ref="A72:E72"/>
    <mergeCell ref="A73:F73"/>
    <mergeCell ref="A82:F82"/>
    <mergeCell ref="A74:A80"/>
    <mergeCell ref="B74:B80"/>
    <mergeCell ref="C74:C80"/>
    <mergeCell ref="A59:E59"/>
    <mergeCell ref="A4:A10"/>
    <mergeCell ref="B4:B10"/>
    <mergeCell ref="C4:C10"/>
    <mergeCell ref="A13:A27"/>
    <mergeCell ref="A12:F12"/>
  </mergeCells>
  <conditionalFormatting sqref="E30:E41">
    <cfRule type="duplicateValues" dxfId="48" priority="84" stopIfTrue="1"/>
  </conditionalFormatting>
  <conditionalFormatting sqref="E42">
    <cfRule type="duplicateValues" dxfId="47" priority="29" stopIfTrue="1"/>
  </conditionalFormatting>
  <conditionalFormatting sqref="E45:E58">
    <cfRule type="duplicateValues" dxfId="46" priority="6" stopIfTrue="1"/>
  </conditionalFormatting>
  <conditionalFormatting sqref="E61:E68">
    <cfRule type="duplicateValues" dxfId="45" priority="5" stopIfTrue="1"/>
  </conditionalFormatting>
  <conditionalFormatting sqref="E71">
    <cfRule type="duplicateValues" dxfId="44" priority="66" stopIfTrue="1"/>
  </conditionalFormatting>
  <conditionalFormatting sqref="E74:E80">
    <cfRule type="duplicateValues" dxfId="43" priority="67" stopIfTrue="1"/>
  </conditionalFormatting>
  <conditionalFormatting sqref="E90:E98">
    <cfRule type="duplicateValues" dxfId="42" priority="69" stopIfTrue="1"/>
  </conditionalFormatting>
  <conditionalFormatting sqref="E4:E9">
    <cfRule type="duplicateValues" dxfId="41" priority="123" stopIfTrue="1"/>
  </conditionalFormatting>
  <conditionalFormatting sqref="E10">
    <cfRule type="duplicateValues" dxfId="40" priority="124" stopIfTrue="1"/>
  </conditionalFormatting>
  <conditionalFormatting sqref="E13:E27">
    <cfRule type="duplicateValues" dxfId="39" priority="125" stopIfTrue="1"/>
  </conditionalFormatting>
  <conditionalFormatting sqref="E83:E86">
    <cfRule type="duplicateValues" dxfId="38" priority="127" stopIfTrue="1"/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6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2">
    <tabColor rgb="FFFFC000"/>
  </sheetPr>
  <dimension ref="A1:BW54"/>
  <sheetViews>
    <sheetView showGridLines="0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K10" sqref="K10"/>
    </sheetView>
  </sheetViews>
  <sheetFormatPr defaultColWidth="8.85546875" defaultRowHeight="15" x14ac:dyDescent="0.25"/>
  <cols>
    <col min="1" max="1" width="9" customWidth="1"/>
    <col min="2" max="2" width="29" customWidth="1"/>
    <col min="3" max="3" width="32.42578125" customWidth="1"/>
    <col min="4" max="4" width="43.42578125" customWidth="1"/>
    <col min="5" max="5" width="15.85546875" customWidth="1"/>
    <col min="6" max="6" width="54" customWidth="1"/>
    <col min="7" max="7" width="9.140625" customWidth="1"/>
    <col min="8" max="74" width="9.140625"/>
  </cols>
  <sheetData>
    <row r="1" spans="1:75" ht="45" customHeight="1" x14ac:dyDescent="0.25">
      <c r="A1" s="115" t="s">
        <v>224</v>
      </c>
      <c r="B1" s="115"/>
      <c r="C1" s="115"/>
      <c r="D1" s="115"/>
      <c r="E1" s="115"/>
      <c r="F1" s="115"/>
    </row>
    <row r="2" spans="1:75" ht="33" customHeight="1" x14ac:dyDescent="0.25">
      <c r="A2" s="121" t="s">
        <v>73</v>
      </c>
      <c r="B2" s="119" t="s">
        <v>74</v>
      </c>
      <c r="C2" s="119" t="s">
        <v>75</v>
      </c>
      <c r="D2" s="119" t="s">
        <v>76</v>
      </c>
      <c r="E2" s="119" t="s">
        <v>72</v>
      </c>
      <c r="F2" s="119" t="s">
        <v>77</v>
      </c>
    </row>
    <row r="3" spans="1:75" ht="15.75" customHeight="1" x14ac:dyDescent="0.25">
      <c r="A3" s="121"/>
      <c r="B3" s="120"/>
      <c r="C3" s="120"/>
      <c r="D3" s="120"/>
      <c r="E3" s="120"/>
      <c r="F3" s="120"/>
    </row>
    <row r="4" spans="1:75" ht="15.75" customHeight="1" x14ac:dyDescent="0.25">
      <c r="A4" s="125">
        <v>105</v>
      </c>
      <c r="B4" s="250" t="s">
        <v>961</v>
      </c>
      <c r="C4" s="127" t="s">
        <v>39</v>
      </c>
      <c r="D4" s="73" t="s">
        <v>404</v>
      </c>
      <c r="E4" s="74">
        <v>7565836</v>
      </c>
      <c r="F4" s="73" t="s">
        <v>288</v>
      </c>
    </row>
    <row r="5" spans="1:75" ht="15.75" customHeight="1" x14ac:dyDescent="0.25">
      <c r="A5" s="125"/>
      <c r="B5" s="126"/>
      <c r="C5" s="127"/>
      <c r="D5" s="73" t="s">
        <v>258</v>
      </c>
      <c r="E5" s="74">
        <v>6819397</v>
      </c>
      <c r="F5" s="73" t="s">
        <v>147</v>
      </c>
    </row>
    <row r="6" spans="1:75" ht="15.75" customHeight="1" x14ac:dyDescent="0.25">
      <c r="A6" s="125"/>
      <c r="B6" s="126"/>
      <c r="C6" s="127"/>
      <c r="D6" s="73" t="s">
        <v>297</v>
      </c>
      <c r="E6" s="74">
        <v>6426999</v>
      </c>
      <c r="F6" s="73" t="s">
        <v>153</v>
      </c>
    </row>
    <row r="7" spans="1:75" ht="15.75" customHeight="1" x14ac:dyDescent="0.25">
      <c r="A7" s="125"/>
      <c r="B7" s="126"/>
      <c r="C7" s="127"/>
      <c r="D7" s="73" t="s">
        <v>107</v>
      </c>
      <c r="E7" s="74">
        <v>6510434</v>
      </c>
      <c r="F7" s="73" t="s">
        <v>249</v>
      </c>
    </row>
    <row r="8" spans="1:75" ht="15.75" customHeight="1" x14ac:dyDescent="0.25">
      <c r="A8" s="125"/>
      <c r="B8" s="126"/>
      <c r="C8" s="127"/>
      <c r="D8" s="73" t="s">
        <v>298</v>
      </c>
      <c r="E8" s="74">
        <v>6492355</v>
      </c>
      <c r="F8" s="73" t="s">
        <v>249</v>
      </c>
    </row>
    <row r="9" spans="1:75" ht="15.75" customHeight="1" x14ac:dyDescent="0.25">
      <c r="A9" s="116"/>
      <c r="B9" s="117"/>
      <c r="C9" s="117"/>
      <c r="D9" s="117"/>
      <c r="E9" s="118"/>
      <c r="F9" s="54" t="s">
        <v>318</v>
      </c>
    </row>
    <row r="10" spans="1:75" s="38" customFormat="1" ht="33.950000000000003" customHeight="1" x14ac:dyDescent="0.25">
      <c r="A10" s="4"/>
      <c r="B10" s="5"/>
      <c r="C10" s="5"/>
      <c r="D10" s="5"/>
      <c r="E10" s="5"/>
      <c r="F10" s="5"/>
      <c r="G10" s="5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6"/>
    </row>
    <row r="11" spans="1:75" ht="15.75" customHeight="1" x14ac:dyDescent="0.25">
      <c r="A11" s="128"/>
      <c r="B11" s="129"/>
      <c r="C11" s="130" t="s">
        <v>299</v>
      </c>
      <c r="D11" s="69" t="s">
        <v>300</v>
      </c>
      <c r="E11" s="67">
        <v>5729149</v>
      </c>
      <c r="F11" s="69" t="s">
        <v>249</v>
      </c>
    </row>
    <row r="12" spans="1:75" ht="15.75" customHeight="1" x14ac:dyDescent="0.25">
      <c r="A12" s="128"/>
      <c r="B12" s="129"/>
      <c r="C12" s="130"/>
      <c r="D12" s="69" t="s">
        <v>162</v>
      </c>
      <c r="E12" s="67">
        <v>7455461</v>
      </c>
      <c r="F12" s="69" t="s">
        <v>147</v>
      </c>
    </row>
    <row r="13" spans="1:75" ht="15.75" customHeight="1" x14ac:dyDescent="0.25">
      <c r="A13" s="128"/>
      <c r="B13" s="129"/>
      <c r="C13" s="130"/>
      <c r="D13" s="69" t="s">
        <v>301</v>
      </c>
      <c r="E13" s="67">
        <v>5161274</v>
      </c>
      <c r="F13" s="69" t="s">
        <v>249</v>
      </c>
    </row>
    <row r="14" spans="1:75" ht="15.75" customHeight="1" x14ac:dyDescent="0.25">
      <c r="A14" s="128"/>
      <c r="B14" s="129"/>
      <c r="C14" s="130"/>
      <c r="D14" s="69" t="s">
        <v>256</v>
      </c>
      <c r="E14" s="67">
        <v>5839360</v>
      </c>
      <c r="F14" s="69" t="s">
        <v>249</v>
      </c>
    </row>
    <row r="15" spans="1:75" ht="15.75" customHeight="1" x14ac:dyDescent="0.25">
      <c r="A15" s="128"/>
      <c r="B15" s="129"/>
      <c r="C15" s="130"/>
      <c r="D15" s="69" t="s">
        <v>405</v>
      </c>
      <c r="E15" s="67">
        <v>7569564</v>
      </c>
      <c r="F15" s="69" t="s">
        <v>147</v>
      </c>
    </row>
    <row r="16" spans="1:75" ht="15.75" customHeight="1" x14ac:dyDescent="0.25">
      <c r="A16" s="128"/>
      <c r="B16" s="129"/>
      <c r="C16" s="130"/>
      <c r="D16" s="69" t="s">
        <v>257</v>
      </c>
      <c r="E16" s="67">
        <v>8127174</v>
      </c>
      <c r="F16" s="69" t="s">
        <v>288</v>
      </c>
    </row>
    <row r="17" spans="1:75" ht="15" customHeight="1" x14ac:dyDescent="0.25">
      <c r="A17" s="122"/>
      <c r="B17" s="123"/>
      <c r="C17" s="123"/>
      <c r="D17" s="123"/>
      <c r="E17" s="124"/>
      <c r="F17" s="54" t="s">
        <v>369</v>
      </c>
    </row>
    <row r="18" spans="1:75" s="37" customFormat="1" ht="33.950000000000003" customHeight="1" x14ac:dyDescent="0.25">
      <c r="A18" s="35"/>
      <c r="B18" s="36"/>
      <c r="C18" s="36"/>
      <c r="D18" s="36"/>
      <c r="E18" s="36"/>
      <c r="F18" s="36"/>
      <c r="G18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1"/>
    </row>
    <row r="19" spans="1:75" ht="15" customHeight="1" x14ac:dyDescent="0.25">
      <c r="A19" s="125">
        <v>117</v>
      </c>
      <c r="B19" s="126" t="s">
        <v>8</v>
      </c>
      <c r="C19" s="127" t="s">
        <v>47</v>
      </c>
      <c r="D19" s="75" t="s">
        <v>302</v>
      </c>
      <c r="E19" s="74">
        <v>7439865</v>
      </c>
      <c r="F19" s="75" t="s">
        <v>962</v>
      </c>
    </row>
    <row r="20" spans="1:75" ht="15" customHeight="1" x14ac:dyDescent="0.25">
      <c r="A20" s="125"/>
      <c r="B20" s="126"/>
      <c r="C20" s="127"/>
      <c r="D20" s="75" t="s">
        <v>303</v>
      </c>
      <c r="E20" s="74">
        <v>8961930</v>
      </c>
      <c r="F20" s="75" t="s">
        <v>926</v>
      </c>
    </row>
    <row r="21" spans="1:75" ht="15" customHeight="1" x14ac:dyDescent="0.25">
      <c r="A21" s="125"/>
      <c r="B21" s="126"/>
      <c r="C21" s="127"/>
      <c r="D21" s="75" t="s">
        <v>406</v>
      </c>
      <c r="E21" s="74">
        <v>8010137</v>
      </c>
      <c r="F21" s="75" t="s">
        <v>924</v>
      </c>
    </row>
    <row r="22" spans="1:75" ht="15.75" customHeight="1" x14ac:dyDescent="0.25">
      <c r="A22" s="125"/>
      <c r="B22" s="126"/>
      <c r="C22" s="127"/>
      <c r="D22" s="75" t="s">
        <v>304</v>
      </c>
      <c r="E22" s="74">
        <v>9150757</v>
      </c>
      <c r="F22" s="75" t="s">
        <v>952</v>
      </c>
    </row>
    <row r="23" spans="1:75" ht="15.75" customHeight="1" x14ac:dyDescent="0.25">
      <c r="A23" s="125"/>
      <c r="B23" s="126"/>
      <c r="C23" s="127"/>
      <c r="D23" s="75" t="s">
        <v>407</v>
      </c>
      <c r="E23" s="74">
        <v>8069743</v>
      </c>
      <c r="F23" s="75" t="s">
        <v>957</v>
      </c>
    </row>
    <row r="24" spans="1:75" ht="15.75" customHeight="1" x14ac:dyDescent="0.25">
      <c r="A24" s="125"/>
      <c r="B24" s="126"/>
      <c r="C24" s="127"/>
      <c r="D24" s="75" t="s">
        <v>270</v>
      </c>
      <c r="E24" s="74">
        <v>5670322</v>
      </c>
      <c r="F24" s="75" t="s">
        <v>962</v>
      </c>
    </row>
    <row r="25" spans="1:75" ht="15.75" customHeight="1" x14ac:dyDescent="0.25">
      <c r="A25" s="125"/>
      <c r="B25" s="126"/>
      <c r="C25" s="127"/>
      <c r="D25" s="75" t="s">
        <v>226</v>
      </c>
      <c r="E25" s="74">
        <v>7569611</v>
      </c>
      <c r="F25" s="75" t="s">
        <v>962</v>
      </c>
    </row>
    <row r="26" spans="1:75" ht="15.75" customHeight="1" x14ac:dyDescent="0.25">
      <c r="A26" s="125"/>
      <c r="B26" s="126"/>
      <c r="C26" s="127"/>
      <c r="D26" s="75" t="s">
        <v>775</v>
      </c>
      <c r="E26" s="74">
        <v>9445277</v>
      </c>
      <c r="F26" s="75" t="s">
        <v>232</v>
      </c>
    </row>
    <row r="27" spans="1:75" ht="15.75" customHeight="1" x14ac:dyDescent="0.25">
      <c r="A27" s="116"/>
      <c r="B27" s="117"/>
      <c r="C27" s="117"/>
      <c r="D27" s="117"/>
      <c r="E27" s="118"/>
      <c r="F27" s="54" t="s">
        <v>335</v>
      </c>
    </row>
    <row r="28" spans="1:75" s="38" customFormat="1" ht="33.950000000000003" customHeight="1" x14ac:dyDescent="0.25">
      <c r="A28" s="4"/>
      <c r="B28" s="5"/>
      <c r="C28" s="5"/>
      <c r="D28" s="5"/>
      <c r="E28" s="5"/>
      <c r="F28" s="5"/>
      <c r="G28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6"/>
    </row>
    <row r="29" spans="1:75" ht="15.75" customHeight="1" x14ac:dyDescent="0.25">
      <c r="A29" s="125">
        <v>136</v>
      </c>
      <c r="B29" s="131" t="s">
        <v>15</v>
      </c>
      <c r="C29" s="132" t="s">
        <v>55</v>
      </c>
      <c r="D29" s="69" t="s">
        <v>157</v>
      </c>
      <c r="E29" s="67">
        <v>5827639</v>
      </c>
      <c r="F29" s="69" t="s">
        <v>249</v>
      </c>
    </row>
    <row r="30" spans="1:75" ht="15.75" customHeight="1" x14ac:dyDescent="0.25">
      <c r="A30" s="125"/>
      <c r="B30" s="131"/>
      <c r="C30" s="132"/>
      <c r="D30" s="69" t="s">
        <v>408</v>
      </c>
      <c r="E30" s="67">
        <v>5273293</v>
      </c>
      <c r="F30" s="69" t="s">
        <v>144</v>
      </c>
    </row>
    <row r="31" spans="1:75" ht="15.75" customHeight="1" x14ac:dyDescent="0.25">
      <c r="A31" s="125"/>
      <c r="B31" s="131"/>
      <c r="C31" s="132"/>
      <c r="D31" s="69" t="s">
        <v>305</v>
      </c>
      <c r="E31" s="67">
        <v>7363729</v>
      </c>
      <c r="F31" s="69" t="s">
        <v>147</v>
      </c>
    </row>
    <row r="32" spans="1:75" ht="15.75" customHeight="1" x14ac:dyDescent="0.25">
      <c r="A32" s="125"/>
      <c r="B32" s="131"/>
      <c r="C32" s="132"/>
      <c r="D32" s="69" t="s">
        <v>306</v>
      </c>
      <c r="E32" s="67">
        <v>8822450</v>
      </c>
      <c r="F32" s="69" t="s">
        <v>288</v>
      </c>
    </row>
    <row r="33" spans="1:75" ht="15.75" customHeight="1" x14ac:dyDescent="0.25">
      <c r="A33" s="125"/>
      <c r="B33" s="131"/>
      <c r="C33" s="132"/>
      <c r="D33" s="69" t="s">
        <v>760</v>
      </c>
      <c r="E33" s="67">
        <v>7746831</v>
      </c>
      <c r="F33" s="69" t="s">
        <v>962</v>
      </c>
    </row>
    <row r="34" spans="1:75" ht="15.75" customHeight="1" x14ac:dyDescent="0.25">
      <c r="A34" s="125"/>
      <c r="B34" s="131"/>
      <c r="C34" s="132"/>
      <c r="D34" s="69" t="s">
        <v>108</v>
      </c>
      <c r="E34" s="67">
        <v>6264123</v>
      </c>
      <c r="F34" s="69" t="s">
        <v>249</v>
      </c>
    </row>
    <row r="35" spans="1:75" ht="15.75" customHeight="1" x14ac:dyDescent="0.25">
      <c r="A35" s="116"/>
      <c r="B35" s="117"/>
      <c r="C35" s="117"/>
      <c r="D35" s="117"/>
      <c r="E35" s="118"/>
      <c r="F35" s="54" t="s">
        <v>369</v>
      </c>
    </row>
    <row r="36" spans="1:75" s="38" customFormat="1" ht="33.950000000000003" customHeight="1" x14ac:dyDescent="0.25">
      <c r="A36" s="4"/>
      <c r="B36" s="5"/>
      <c r="C36" s="5"/>
      <c r="D36" s="5"/>
      <c r="E36" s="5"/>
      <c r="F36" s="5"/>
      <c r="G36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6"/>
    </row>
    <row r="37" spans="1:75" s="251" customFormat="1" ht="33.950000000000003" customHeight="1" x14ac:dyDescent="0.25">
      <c r="A37" s="252">
        <v>177</v>
      </c>
      <c r="B37" s="254" t="s">
        <v>20</v>
      </c>
      <c r="C37" s="256" t="s">
        <v>61</v>
      </c>
      <c r="D37" s="75" t="s">
        <v>199</v>
      </c>
      <c r="E37" s="74">
        <v>8512515</v>
      </c>
      <c r="F37" s="75" t="s">
        <v>183</v>
      </c>
      <c r="G37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</row>
    <row r="38" spans="1:75" s="251" customFormat="1" ht="33.950000000000003" customHeight="1" x14ac:dyDescent="0.25">
      <c r="A38" s="252"/>
      <c r="B38" s="254"/>
      <c r="C38" s="256"/>
      <c r="D38" s="75" t="s">
        <v>105</v>
      </c>
      <c r="E38" s="74">
        <v>7340729</v>
      </c>
      <c r="F38" s="75" t="s">
        <v>925</v>
      </c>
      <c r="G38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</row>
    <row r="39" spans="1:75" s="251" customFormat="1" ht="33.950000000000003" customHeight="1" x14ac:dyDescent="0.25">
      <c r="A39" s="252"/>
      <c r="B39" s="254"/>
      <c r="C39" s="256"/>
      <c r="D39" s="75" t="s">
        <v>409</v>
      </c>
      <c r="E39" s="74">
        <v>5878403</v>
      </c>
      <c r="F39" s="75" t="s">
        <v>288</v>
      </c>
      <c r="G39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</row>
    <row r="40" spans="1:75" ht="15.75" x14ac:dyDescent="0.25">
      <c r="A40" s="252"/>
      <c r="B40" s="254"/>
      <c r="C40" s="256"/>
      <c r="D40" s="75" t="s">
        <v>106</v>
      </c>
      <c r="E40" s="74">
        <v>5891485</v>
      </c>
      <c r="F40" s="75" t="s">
        <v>249</v>
      </c>
    </row>
    <row r="41" spans="1:75" ht="15.75" x14ac:dyDescent="0.25">
      <c r="A41" s="253"/>
      <c r="B41" s="255"/>
      <c r="C41" s="257"/>
      <c r="D41" s="75" t="s">
        <v>204</v>
      </c>
      <c r="E41" s="74">
        <v>1403575</v>
      </c>
      <c r="F41" s="75" t="s">
        <v>963</v>
      </c>
    </row>
    <row r="42" spans="1:75" ht="15.75" customHeight="1" x14ac:dyDescent="0.25">
      <c r="A42" s="133"/>
      <c r="B42" s="134"/>
      <c r="C42" s="134"/>
      <c r="D42" s="134"/>
      <c r="E42" s="134"/>
      <c r="F42" s="19" t="s">
        <v>318</v>
      </c>
    </row>
    <row r="43" spans="1:75" s="39" customFormat="1" ht="33.950000000000003" customHeight="1" x14ac:dyDescent="0.25">
      <c r="A43" s="4"/>
      <c r="B43" s="5"/>
      <c r="C43" s="5"/>
      <c r="D43" s="5"/>
      <c r="E43" s="5"/>
      <c r="F43" s="5"/>
      <c r="G43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2"/>
    </row>
    <row r="44" spans="1:75" ht="15.75" customHeight="1" x14ac:dyDescent="0.25">
      <c r="A44" s="125"/>
      <c r="B44" s="126" t="s">
        <v>24</v>
      </c>
      <c r="C44" s="127" t="s">
        <v>67</v>
      </c>
      <c r="D44" s="69" t="s">
        <v>154</v>
      </c>
      <c r="E44" s="67">
        <v>5887381</v>
      </c>
      <c r="F44" s="69" t="s">
        <v>249</v>
      </c>
    </row>
    <row r="45" spans="1:75" ht="15.75" customHeight="1" x14ac:dyDescent="0.25">
      <c r="A45" s="125"/>
      <c r="B45" s="126"/>
      <c r="C45" s="127"/>
      <c r="D45" s="69" t="s">
        <v>307</v>
      </c>
      <c r="E45" s="67">
        <v>8123209</v>
      </c>
      <c r="F45" s="69" t="str">
        <f>VLOOKUP(E45,'[1]QUADRO GERAL SEME'!$A$1:$P$65536,16,0)</f>
        <v>Gestor de Equipamento Público</v>
      </c>
    </row>
    <row r="46" spans="1:75" ht="15.75" customHeight="1" x14ac:dyDescent="0.25">
      <c r="A46" s="125"/>
      <c r="B46" s="126"/>
      <c r="C46" s="127"/>
      <c r="D46" s="69" t="s">
        <v>175</v>
      </c>
      <c r="E46" s="67">
        <v>5875455</v>
      </c>
      <c r="F46" s="69" t="s">
        <v>411</v>
      </c>
    </row>
    <row r="47" spans="1:75" ht="15.75" customHeight="1" x14ac:dyDescent="0.25">
      <c r="A47" s="125"/>
      <c r="B47" s="126"/>
      <c r="C47" s="127"/>
      <c r="D47" s="69" t="s">
        <v>458</v>
      </c>
      <c r="E47" s="67">
        <v>9281801</v>
      </c>
      <c r="F47" s="69" t="s">
        <v>248</v>
      </c>
    </row>
    <row r="48" spans="1:75" ht="15.75" customHeight="1" x14ac:dyDescent="0.25">
      <c r="A48" s="125"/>
      <c r="B48" s="126"/>
      <c r="C48" s="127"/>
      <c r="D48" s="69" t="s">
        <v>89</v>
      </c>
      <c r="E48" s="67">
        <v>7577745</v>
      </c>
      <c r="F48" s="69" t="s">
        <v>147</v>
      </c>
    </row>
    <row r="49" spans="1:6" ht="15.75" customHeight="1" x14ac:dyDescent="0.25">
      <c r="A49" s="125"/>
      <c r="B49" s="126"/>
      <c r="C49" s="127"/>
      <c r="D49" s="69" t="s">
        <v>212</v>
      </c>
      <c r="E49" s="67">
        <v>6506127</v>
      </c>
      <c r="F49" s="69" t="s">
        <v>249</v>
      </c>
    </row>
    <row r="50" spans="1:6" ht="15.75" customHeight="1" x14ac:dyDescent="0.25">
      <c r="A50" s="125"/>
      <c r="B50" s="126"/>
      <c r="C50" s="127"/>
      <c r="D50" s="69" t="s">
        <v>466</v>
      </c>
      <c r="E50" s="67">
        <v>8412740</v>
      </c>
      <c r="F50" s="69" t="str">
        <f>VLOOKUP(E50,'[1]QUADRO GERAL SEME'!$A$1:$P$65536,16,0)</f>
        <v>Assessor I</v>
      </c>
    </row>
    <row r="51" spans="1:6" ht="15.75" customHeight="1" x14ac:dyDescent="0.25">
      <c r="A51" s="125"/>
      <c r="B51" s="126"/>
      <c r="C51" s="127"/>
      <c r="D51" s="69" t="s">
        <v>410</v>
      </c>
      <c r="E51" s="67">
        <v>8518238</v>
      </c>
      <c r="F51" s="69" t="str">
        <f>VLOOKUP(E51,'[1]QUADRO GERAL SEME'!$A$1:$P$65536,16,0)</f>
        <v>Assessor II</v>
      </c>
    </row>
    <row r="52" spans="1:6" ht="15.75" x14ac:dyDescent="0.25">
      <c r="F52" s="54" t="s">
        <v>335</v>
      </c>
    </row>
    <row r="53" spans="1:6" x14ac:dyDescent="0.25">
      <c r="B53" s="2"/>
      <c r="C53" s="2"/>
    </row>
    <row r="54" spans="1:6" x14ac:dyDescent="0.25">
      <c r="D54" s="1"/>
      <c r="E54" s="1"/>
    </row>
  </sheetData>
  <mergeCells count="30">
    <mergeCell ref="C37:C41"/>
    <mergeCell ref="A44:A51"/>
    <mergeCell ref="B44:B51"/>
    <mergeCell ref="C44:C51"/>
    <mergeCell ref="A19:A26"/>
    <mergeCell ref="B19:B26"/>
    <mergeCell ref="C19:C26"/>
    <mergeCell ref="A29:A34"/>
    <mergeCell ref="B29:B34"/>
    <mergeCell ref="C29:C34"/>
    <mergeCell ref="A35:E35"/>
    <mergeCell ref="A42:E42"/>
    <mergeCell ref="A37:A41"/>
    <mergeCell ref="B37:B41"/>
    <mergeCell ref="A1:F1"/>
    <mergeCell ref="A27:E27"/>
    <mergeCell ref="F2:F3"/>
    <mergeCell ref="A2:A3"/>
    <mergeCell ref="B2:B3"/>
    <mergeCell ref="C2:C3"/>
    <mergeCell ref="D2:D3"/>
    <mergeCell ref="E2:E3"/>
    <mergeCell ref="A9:E9"/>
    <mergeCell ref="A17:E17"/>
    <mergeCell ref="A4:A8"/>
    <mergeCell ref="B4:B8"/>
    <mergeCell ref="C4:C8"/>
    <mergeCell ref="A11:A16"/>
    <mergeCell ref="B11:B16"/>
    <mergeCell ref="C11:C16"/>
  </mergeCells>
  <conditionalFormatting sqref="E4:E8">
    <cfRule type="duplicateValues" dxfId="37" priority="9" stopIfTrue="1"/>
  </conditionalFormatting>
  <conditionalFormatting sqref="E19:E26">
    <cfRule type="duplicateValues" dxfId="36" priority="76" stopIfTrue="1"/>
  </conditionalFormatting>
  <conditionalFormatting sqref="E34">
    <cfRule type="duplicateValues" dxfId="35" priority="5" stopIfTrue="1"/>
  </conditionalFormatting>
  <conditionalFormatting sqref="E37:E41">
    <cfRule type="duplicateValues" dxfId="34" priority="53" stopIfTrue="1"/>
  </conditionalFormatting>
  <conditionalFormatting sqref="E11:E16">
    <cfRule type="duplicateValues" dxfId="33" priority="115" stopIfTrue="1"/>
  </conditionalFormatting>
  <conditionalFormatting sqref="E29:E33">
    <cfRule type="duplicateValues" dxfId="32" priority="116" stopIfTrue="1"/>
  </conditionalFormatting>
  <conditionalFormatting sqref="E44:E51">
    <cfRule type="duplicateValues" dxfId="31" priority="117" stopIfTrue="1"/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6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3">
    <tabColor rgb="FFFFFF00"/>
  </sheetPr>
  <dimension ref="A1:K161"/>
  <sheetViews>
    <sheetView showGridLines="0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G12" sqref="G12"/>
    </sheetView>
  </sheetViews>
  <sheetFormatPr defaultColWidth="8.85546875" defaultRowHeight="15" x14ac:dyDescent="0.25"/>
  <cols>
    <col min="1" max="1" width="10.7109375" customWidth="1"/>
    <col min="2" max="2" width="29" customWidth="1"/>
    <col min="3" max="3" width="32.42578125" customWidth="1"/>
    <col min="4" max="4" width="47.7109375" customWidth="1"/>
    <col min="5" max="5" width="15.85546875" customWidth="1"/>
    <col min="6" max="6" width="62.140625" customWidth="1"/>
    <col min="7" max="7" width="53.28515625" bestFit="1" customWidth="1"/>
    <col min="8" max="8" width="14.42578125" customWidth="1"/>
  </cols>
  <sheetData>
    <row r="1" spans="1:6" ht="45" customHeight="1" x14ac:dyDescent="0.25">
      <c r="A1" s="157" t="s">
        <v>286</v>
      </c>
      <c r="B1" s="157"/>
      <c r="C1" s="157"/>
      <c r="D1" s="157"/>
      <c r="E1" s="157"/>
      <c r="F1" s="157"/>
    </row>
    <row r="2" spans="1:6" ht="20.25" customHeight="1" x14ac:dyDescent="0.25">
      <c r="A2" s="148" t="s">
        <v>73</v>
      </c>
      <c r="B2" s="148" t="s">
        <v>74</v>
      </c>
      <c r="C2" s="148" t="s">
        <v>75</v>
      </c>
      <c r="D2" s="148" t="s">
        <v>76</v>
      </c>
      <c r="E2" s="148" t="s">
        <v>72</v>
      </c>
      <c r="F2" s="148" t="s">
        <v>77</v>
      </c>
    </row>
    <row r="3" spans="1:6" ht="18.75" customHeight="1" x14ac:dyDescent="0.25">
      <c r="A3" s="149"/>
      <c r="B3" s="149"/>
      <c r="C3" s="149"/>
      <c r="D3" s="149"/>
      <c r="E3" s="149"/>
      <c r="F3" s="149"/>
    </row>
    <row r="4" spans="1:6" ht="15.75" customHeight="1" x14ac:dyDescent="0.25">
      <c r="A4" s="158">
        <v>101</v>
      </c>
      <c r="B4" s="136" t="s">
        <v>0</v>
      </c>
      <c r="C4" s="137" t="s">
        <v>36</v>
      </c>
      <c r="D4" s="70" t="s">
        <v>203</v>
      </c>
      <c r="E4" s="71">
        <v>1381083</v>
      </c>
      <c r="F4" s="70" t="s">
        <v>158</v>
      </c>
    </row>
    <row r="5" spans="1:6" ht="15.75" customHeight="1" x14ac:dyDescent="0.25">
      <c r="A5" s="158"/>
      <c r="B5" s="136"/>
      <c r="C5" s="137"/>
      <c r="D5" s="70" t="s">
        <v>308</v>
      </c>
      <c r="E5" s="71">
        <v>5873797</v>
      </c>
      <c r="F5" s="70" t="s">
        <v>144</v>
      </c>
    </row>
    <row r="6" spans="1:6" ht="15.75" customHeight="1" x14ac:dyDescent="0.25">
      <c r="A6" s="158"/>
      <c r="B6" s="136"/>
      <c r="C6" s="137"/>
      <c r="D6" s="70" t="s">
        <v>309</v>
      </c>
      <c r="E6" s="71">
        <v>7289618</v>
      </c>
      <c r="F6" s="70" t="s">
        <v>248</v>
      </c>
    </row>
    <row r="7" spans="1:6" ht="15.75" customHeight="1" x14ac:dyDescent="0.25">
      <c r="A7" s="158"/>
      <c r="B7" s="136"/>
      <c r="C7" s="137"/>
      <c r="D7" s="70" t="s">
        <v>310</v>
      </c>
      <c r="E7" s="71">
        <v>7568401</v>
      </c>
      <c r="F7" s="70" t="s">
        <v>147</v>
      </c>
    </row>
    <row r="8" spans="1:6" ht="15.75" customHeight="1" x14ac:dyDescent="0.25">
      <c r="A8" s="158"/>
      <c r="B8" s="136"/>
      <c r="C8" s="137"/>
      <c r="D8" s="70" t="s">
        <v>220</v>
      </c>
      <c r="E8" s="71">
        <v>7437064</v>
      </c>
      <c r="F8" s="70" t="s">
        <v>147</v>
      </c>
    </row>
    <row r="9" spans="1:6" ht="15.75" x14ac:dyDescent="0.25">
      <c r="A9" s="158"/>
      <c r="B9" s="136"/>
      <c r="C9" s="137"/>
      <c r="D9" s="70" t="s">
        <v>92</v>
      </c>
      <c r="E9" s="71">
        <v>6433677</v>
      </c>
      <c r="F9" s="70" t="s">
        <v>249</v>
      </c>
    </row>
    <row r="10" spans="1:6" ht="15.75" customHeight="1" x14ac:dyDescent="0.25">
      <c r="A10" s="158"/>
      <c r="B10" s="136"/>
      <c r="C10" s="137"/>
      <c r="D10" s="70" t="s">
        <v>312</v>
      </c>
      <c r="E10" s="71">
        <v>7439059</v>
      </c>
      <c r="F10" s="70" t="s">
        <v>147</v>
      </c>
    </row>
    <row r="11" spans="1:6" ht="15.75" customHeight="1" x14ac:dyDescent="0.25">
      <c r="A11" s="158"/>
      <c r="B11" s="136"/>
      <c r="C11" s="137"/>
      <c r="D11" s="70" t="s">
        <v>95</v>
      </c>
      <c r="E11" s="71">
        <v>5177545</v>
      </c>
      <c r="F11" s="70" t="s">
        <v>411</v>
      </c>
    </row>
    <row r="12" spans="1:6" ht="15.75" customHeight="1" x14ac:dyDescent="0.25">
      <c r="A12" s="158"/>
      <c r="B12" s="136"/>
      <c r="C12" s="137"/>
      <c r="D12" s="70" t="s">
        <v>313</v>
      </c>
      <c r="E12" s="71">
        <v>5181453</v>
      </c>
      <c r="F12" s="70" t="s">
        <v>411</v>
      </c>
    </row>
    <row r="13" spans="1:6" ht="15.75" customHeight="1" x14ac:dyDescent="0.25">
      <c r="A13" s="158"/>
      <c r="B13" s="136"/>
      <c r="C13" s="137"/>
      <c r="D13" s="70" t="s">
        <v>96</v>
      </c>
      <c r="E13" s="71">
        <v>5787360</v>
      </c>
      <c r="F13" s="70" t="s">
        <v>153</v>
      </c>
    </row>
    <row r="14" spans="1:6" ht="15.75" customHeight="1" x14ac:dyDescent="0.25">
      <c r="A14" s="158"/>
      <c r="B14" s="136"/>
      <c r="C14" s="137"/>
      <c r="D14" s="70" t="s">
        <v>138</v>
      </c>
      <c r="E14" s="71">
        <v>6258832</v>
      </c>
      <c r="F14" s="70" t="s">
        <v>249</v>
      </c>
    </row>
    <row r="15" spans="1:6" ht="15.75" customHeight="1" x14ac:dyDescent="0.25">
      <c r="A15" s="158"/>
      <c r="B15" s="136"/>
      <c r="C15" s="137"/>
      <c r="D15" s="70" t="s">
        <v>677</v>
      </c>
      <c r="E15" s="71">
        <v>9493735</v>
      </c>
      <c r="F15" s="70" t="s">
        <v>288</v>
      </c>
    </row>
    <row r="16" spans="1:6" ht="15.75" customHeight="1" x14ac:dyDescent="0.25">
      <c r="A16" s="116"/>
      <c r="B16" s="117"/>
      <c r="C16" s="117"/>
      <c r="D16" s="117"/>
      <c r="E16" s="118"/>
      <c r="F16" s="55" t="s">
        <v>315</v>
      </c>
    </row>
    <row r="17" spans="1:7" s="38" customFormat="1" ht="33.950000000000003" customHeight="1" x14ac:dyDescent="0.25">
      <c r="A17" s="4"/>
      <c r="B17" s="5"/>
      <c r="C17" s="5"/>
      <c r="D17" s="5"/>
      <c r="E17" s="5"/>
      <c r="F17" s="5"/>
      <c r="G17"/>
    </row>
    <row r="18" spans="1:7" ht="15.75" x14ac:dyDescent="0.25">
      <c r="A18" s="135">
        <v>106</v>
      </c>
      <c r="B18" s="159" t="s">
        <v>473</v>
      </c>
      <c r="C18" s="144" t="s">
        <v>40</v>
      </c>
      <c r="D18" s="69" t="s">
        <v>310</v>
      </c>
      <c r="E18" s="67">
        <v>7568401</v>
      </c>
      <c r="F18" s="69" t="s">
        <v>147</v>
      </c>
    </row>
    <row r="19" spans="1:7" ht="15.75" x14ac:dyDescent="0.25">
      <c r="A19" s="135"/>
      <c r="B19" s="131"/>
      <c r="C19" s="144"/>
      <c r="D19" s="69" t="s">
        <v>446</v>
      </c>
      <c r="E19" s="67">
        <v>7611633</v>
      </c>
      <c r="F19" s="69" t="s">
        <v>249</v>
      </c>
    </row>
    <row r="20" spans="1:7" ht="15.75" x14ac:dyDescent="0.25">
      <c r="A20" s="135"/>
      <c r="B20" s="131"/>
      <c r="C20" s="144"/>
      <c r="D20" s="69" t="s">
        <v>124</v>
      </c>
      <c r="E20" s="67">
        <v>6514014</v>
      </c>
      <c r="F20" s="69" t="s">
        <v>249</v>
      </c>
    </row>
    <row r="21" spans="1:7" ht="15.75" x14ac:dyDescent="0.25">
      <c r="A21" s="135"/>
      <c r="B21" s="131"/>
      <c r="C21" s="144"/>
      <c r="D21" s="69" t="s">
        <v>123</v>
      </c>
      <c r="E21" s="67">
        <v>6440231</v>
      </c>
      <c r="F21" s="69" t="s">
        <v>249</v>
      </c>
    </row>
    <row r="22" spans="1:7" ht="15.75" x14ac:dyDescent="0.25">
      <c r="A22" s="135"/>
      <c r="B22" s="131"/>
      <c r="C22" s="144"/>
      <c r="D22" s="69" t="s">
        <v>125</v>
      </c>
      <c r="E22" s="67">
        <v>7456034</v>
      </c>
      <c r="F22" s="69" t="s">
        <v>249</v>
      </c>
    </row>
    <row r="23" spans="1:7" ht="15.75" x14ac:dyDescent="0.25">
      <c r="A23" s="135"/>
      <c r="B23" s="131"/>
      <c r="C23" s="144"/>
      <c r="D23" s="69" t="s">
        <v>314</v>
      </c>
      <c r="E23" s="67">
        <v>7841701</v>
      </c>
      <c r="F23" s="69" t="s">
        <v>174</v>
      </c>
    </row>
    <row r="24" spans="1:7" ht="15.75" x14ac:dyDescent="0.25">
      <c r="A24" s="135"/>
      <c r="B24" s="131"/>
      <c r="C24" s="144"/>
      <c r="D24" s="69" t="s">
        <v>161</v>
      </c>
      <c r="E24" s="67">
        <v>7364199</v>
      </c>
      <c r="F24" s="69" t="s">
        <v>147</v>
      </c>
    </row>
    <row r="25" spans="1:7" ht="15.75" x14ac:dyDescent="0.25">
      <c r="A25" s="135"/>
      <c r="B25" s="131"/>
      <c r="C25" s="144"/>
      <c r="D25" s="69" t="s">
        <v>126</v>
      </c>
      <c r="E25" s="67">
        <v>7594607</v>
      </c>
      <c r="F25" s="69" t="s">
        <v>147</v>
      </c>
    </row>
    <row r="26" spans="1:7" ht="15.75" x14ac:dyDescent="0.25">
      <c r="A26" s="135"/>
      <c r="B26" s="131"/>
      <c r="C26" s="144"/>
      <c r="D26" s="69" t="s">
        <v>120</v>
      </c>
      <c r="E26" s="67">
        <v>5808308</v>
      </c>
      <c r="F26" s="69" t="s">
        <v>153</v>
      </c>
    </row>
    <row r="27" spans="1:7" ht="15.75" x14ac:dyDescent="0.25">
      <c r="A27" s="135"/>
      <c r="B27" s="131"/>
      <c r="C27" s="144"/>
      <c r="D27" s="69" t="s">
        <v>165</v>
      </c>
      <c r="E27" s="67">
        <v>6322948</v>
      </c>
      <c r="F27" s="69" t="s">
        <v>150</v>
      </c>
    </row>
    <row r="28" spans="1:7" ht="15.75" x14ac:dyDescent="0.25">
      <c r="A28" s="135"/>
      <c r="B28" s="131"/>
      <c r="C28" s="144"/>
      <c r="D28" s="69" t="s">
        <v>239</v>
      </c>
      <c r="E28" s="67">
        <v>8380171</v>
      </c>
      <c r="F28" s="69" t="s">
        <v>288</v>
      </c>
    </row>
    <row r="29" spans="1:7" ht="15.75" x14ac:dyDescent="0.25">
      <c r="A29" s="135"/>
      <c r="B29" s="131"/>
      <c r="C29" s="144"/>
      <c r="D29" s="69" t="s">
        <v>121</v>
      </c>
      <c r="E29" s="67">
        <v>5856396</v>
      </c>
      <c r="F29" s="69" t="s">
        <v>249</v>
      </c>
    </row>
    <row r="30" spans="1:7" ht="15.75" x14ac:dyDescent="0.25">
      <c r="A30" s="135"/>
      <c r="B30" s="131"/>
      <c r="C30" s="144"/>
      <c r="D30" s="69" t="s">
        <v>412</v>
      </c>
      <c r="E30" s="67">
        <v>5951071</v>
      </c>
      <c r="F30" s="69" t="s">
        <v>292</v>
      </c>
    </row>
    <row r="31" spans="1:7" ht="15.75" x14ac:dyDescent="0.25">
      <c r="A31" s="135"/>
      <c r="B31" s="131"/>
      <c r="C31" s="144"/>
      <c r="D31" s="69" t="s">
        <v>173</v>
      </c>
      <c r="E31" s="67">
        <v>7181272</v>
      </c>
      <c r="F31" s="69" t="s">
        <v>234</v>
      </c>
    </row>
    <row r="32" spans="1:7" ht="15.75" x14ac:dyDescent="0.25">
      <c r="A32" s="135"/>
      <c r="B32" s="131"/>
      <c r="C32" s="144"/>
      <c r="D32" s="69" t="s">
        <v>179</v>
      </c>
      <c r="E32" s="67">
        <v>7265140</v>
      </c>
      <c r="F32" s="69" t="s">
        <v>248</v>
      </c>
    </row>
    <row r="33" spans="1:11" ht="15.75" x14ac:dyDescent="0.25">
      <c r="A33" s="135"/>
      <c r="B33" s="131"/>
      <c r="C33" s="144"/>
      <c r="D33" s="69" t="s">
        <v>189</v>
      </c>
      <c r="E33" s="67">
        <v>7736231</v>
      </c>
      <c r="F33" s="69" t="s">
        <v>147</v>
      </c>
    </row>
    <row r="34" spans="1:11" ht="15.75" x14ac:dyDescent="0.25">
      <c r="A34" s="135"/>
      <c r="B34" s="131"/>
      <c r="C34" s="144"/>
      <c r="D34" s="69" t="s">
        <v>467</v>
      </c>
      <c r="E34" s="67">
        <v>7621620</v>
      </c>
      <c r="F34" s="69" t="s">
        <v>249</v>
      </c>
    </row>
    <row r="35" spans="1:11" ht="15.75" x14ac:dyDescent="0.25">
      <c r="A35" s="133"/>
      <c r="B35" s="134"/>
      <c r="C35" s="134"/>
      <c r="D35" s="134"/>
      <c r="E35" s="134"/>
      <c r="F35" s="15" t="s">
        <v>964</v>
      </c>
    </row>
    <row r="36" spans="1:11" s="38" customFormat="1" x14ac:dyDescent="0.25">
      <c r="A36" s="4"/>
      <c r="B36" s="5"/>
      <c r="C36" s="5"/>
      <c r="D36" s="5"/>
      <c r="E36" s="5"/>
      <c r="F36" s="5"/>
      <c r="G36"/>
    </row>
    <row r="37" spans="1:11" s="9" customFormat="1" x14ac:dyDescent="0.25">
      <c r="A37" s="21"/>
      <c r="G37"/>
    </row>
    <row r="38" spans="1:11" s="9" customFormat="1" ht="15.75" x14ac:dyDescent="0.25">
      <c r="A38" s="158">
        <v>107</v>
      </c>
      <c r="B38" s="262" t="s">
        <v>35</v>
      </c>
      <c r="C38" s="264" t="s">
        <v>41</v>
      </c>
      <c r="D38" s="70" t="s">
        <v>236</v>
      </c>
      <c r="E38" s="71">
        <v>7763484</v>
      </c>
      <c r="F38" s="70" t="s">
        <v>147</v>
      </c>
      <c r="G38"/>
    </row>
    <row r="39" spans="1:11" s="9" customFormat="1" ht="15.75" x14ac:dyDescent="0.25">
      <c r="A39" s="158"/>
      <c r="B39" s="262"/>
      <c r="C39" s="264"/>
      <c r="D39" s="70" t="s">
        <v>149</v>
      </c>
      <c r="E39" s="71">
        <v>7531699</v>
      </c>
      <c r="F39" s="70" t="s">
        <v>147</v>
      </c>
      <c r="G39"/>
      <c r="H39"/>
    </row>
    <row r="40" spans="1:11" s="9" customFormat="1" ht="15.75" x14ac:dyDescent="0.25">
      <c r="A40" s="158"/>
      <c r="B40" s="262"/>
      <c r="C40" s="264"/>
      <c r="D40" s="70" t="s">
        <v>253</v>
      </c>
      <c r="E40" s="71">
        <v>8960399</v>
      </c>
      <c r="F40" s="70" t="s">
        <v>248</v>
      </c>
      <c r="G40"/>
    </row>
    <row r="41" spans="1:11" s="9" customFormat="1" ht="15.75" x14ac:dyDescent="0.25">
      <c r="A41" s="158"/>
      <c r="B41" s="262"/>
      <c r="C41" s="264"/>
      <c r="D41" s="70" t="s">
        <v>413</v>
      </c>
      <c r="E41" s="71">
        <v>7614365</v>
      </c>
      <c r="F41" s="70" t="s">
        <v>247</v>
      </c>
      <c r="G41"/>
    </row>
    <row r="42" spans="1:11" s="9" customFormat="1" ht="15.75" x14ac:dyDescent="0.25">
      <c r="A42" s="158"/>
      <c r="B42" s="262"/>
      <c r="C42" s="264"/>
      <c r="D42" s="70" t="s">
        <v>414</v>
      </c>
      <c r="E42" s="71">
        <v>8583200</v>
      </c>
      <c r="F42" s="70" t="s">
        <v>249</v>
      </c>
      <c r="G42"/>
    </row>
    <row r="43" spans="1:11" s="9" customFormat="1" ht="15.75" x14ac:dyDescent="0.25">
      <c r="A43" s="158"/>
      <c r="B43" s="262"/>
      <c r="C43" s="264"/>
      <c r="D43" s="70" t="s">
        <v>233</v>
      </c>
      <c r="E43" s="71">
        <v>5876249</v>
      </c>
      <c r="F43" s="70" t="s">
        <v>292</v>
      </c>
      <c r="G43"/>
    </row>
    <row r="44" spans="1:11" s="9" customFormat="1" ht="15.75" x14ac:dyDescent="0.25">
      <c r="A44" s="158"/>
      <c r="B44" s="262"/>
      <c r="C44" s="264"/>
      <c r="D44" s="70" t="s">
        <v>90</v>
      </c>
      <c r="E44" s="71">
        <v>5722918</v>
      </c>
      <c r="F44" s="70" t="s">
        <v>411</v>
      </c>
      <c r="G44"/>
    </row>
    <row r="45" spans="1:11" s="9" customFormat="1" ht="15.75" x14ac:dyDescent="0.25">
      <c r="A45" s="261"/>
      <c r="B45" s="263"/>
      <c r="C45" s="265"/>
      <c r="D45" s="70" t="s">
        <v>316</v>
      </c>
      <c r="E45" s="71">
        <v>8568537</v>
      </c>
      <c r="F45" s="70" t="s">
        <v>288</v>
      </c>
      <c r="G45"/>
    </row>
    <row r="46" spans="1:11" ht="15.75" x14ac:dyDescent="0.25">
      <c r="A46" s="116"/>
      <c r="B46" s="117"/>
      <c r="C46" s="117"/>
      <c r="D46" s="117"/>
      <c r="E46" s="117"/>
      <c r="F46" s="14" t="s">
        <v>335</v>
      </c>
    </row>
    <row r="47" spans="1:11" s="258" customFormat="1" ht="33.950000000000003" customHeight="1" x14ac:dyDescent="0.25">
      <c r="A47" s="4"/>
      <c r="B47" s="5"/>
      <c r="C47" s="5"/>
      <c r="D47" s="5"/>
      <c r="E47" s="5"/>
      <c r="F47" s="5"/>
      <c r="G47"/>
      <c r="H47" s="38"/>
      <c r="I47" s="38"/>
      <c r="J47" s="38"/>
      <c r="K47" s="38"/>
    </row>
    <row r="48" spans="1:11" ht="15.75" x14ac:dyDescent="0.25">
      <c r="A48" s="135">
        <v>113</v>
      </c>
      <c r="B48" s="129" t="s">
        <v>29</v>
      </c>
      <c r="C48" s="110" t="s">
        <v>44</v>
      </c>
      <c r="D48" s="69" t="s">
        <v>254</v>
      </c>
      <c r="E48" s="67">
        <v>8959846</v>
      </c>
      <c r="F48" s="69" t="s">
        <v>248</v>
      </c>
    </row>
    <row r="49" spans="1:7" ht="15.75" x14ac:dyDescent="0.25">
      <c r="A49" s="135"/>
      <c r="B49" s="129"/>
      <c r="C49" s="110"/>
      <c r="D49" s="69" t="s">
        <v>215</v>
      </c>
      <c r="E49" s="67">
        <v>7569572</v>
      </c>
      <c r="F49" s="69" t="s">
        <v>147</v>
      </c>
    </row>
    <row r="50" spans="1:7" ht="15.75" x14ac:dyDescent="0.25">
      <c r="A50" s="135"/>
      <c r="B50" s="129"/>
      <c r="C50" s="110"/>
      <c r="D50" s="69" t="s">
        <v>255</v>
      </c>
      <c r="E50" s="67">
        <v>8898049</v>
      </c>
      <c r="F50" s="69" t="s">
        <v>288</v>
      </c>
    </row>
    <row r="51" spans="1:7" ht="15.75" x14ac:dyDescent="0.25">
      <c r="A51" s="135"/>
      <c r="B51" s="129"/>
      <c r="C51" s="110"/>
      <c r="D51" s="69" t="s">
        <v>122</v>
      </c>
      <c r="E51" s="67">
        <v>5933901</v>
      </c>
      <c r="F51" s="69" t="s">
        <v>249</v>
      </c>
    </row>
    <row r="52" spans="1:7" ht="15.75" x14ac:dyDescent="0.25">
      <c r="A52" s="116"/>
      <c r="B52" s="117"/>
      <c r="C52" s="117"/>
      <c r="D52" s="117"/>
      <c r="E52" s="118"/>
      <c r="F52" s="14" t="s">
        <v>329</v>
      </c>
    </row>
    <row r="53" spans="1:7" s="38" customFormat="1" ht="33.950000000000003" customHeight="1" x14ac:dyDescent="0.25">
      <c r="A53" s="4"/>
      <c r="B53" s="5"/>
      <c r="C53" s="5"/>
      <c r="D53" s="5"/>
      <c r="E53" s="5"/>
      <c r="F53" s="5"/>
      <c r="G53"/>
    </row>
    <row r="54" spans="1:7" ht="15.75" x14ac:dyDescent="0.25">
      <c r="A54" s="138">
        <v>116</v>
      </c>
      <c r="B54" s="136" t="s">
        <v>7</v>
      </c>
      <c r="C54" s="137" t="s">
        <v>46</v>
      </c>
      <c r="D54" s="70" t="s">
        <v>135</v>
      </c>
      <c r="E54" s="71">
        <v>5185939</v>
      </c>
      <c r="F54" s="70" t="s">
        <v>249</v>
      </c>
    </row>
    <row r="55" spans="1:7" ht="15.75" x14ac:dyDescent="0.25">
      <c r="A55" s="138"/>
      <c r="B55" s="136"/>
      <c r="C55" s="137"/>
      <c r="D55" s="70" t="s">
        <v>172</v>
      </c>
      <c r="E55" s="71">
        <v>7915675</v>
      </c>
      <c r="F55" s="70" t="s">
        <v>147</v>
      </c>
    </row>
    <row r="56" spans="1:7" ht="15.75" x14ac:dyDescent="0.25">
      <c r="A56" s="138"/>
      <c r="B56" s="136"/>
      <c r="C56" s="137"/>
      <c r="D56" s="70" t="s">
        <v>266</v>
      </c>
      <c r="E56" s="71">
        <v>6294243</v>
      </c>
      <c r="F56" s="70" t="s">
        <v>249</v>
      </c>
    </row>
    <row r="57" spans="1:7" ht="15.75" x14ac:dyDescent="0.25">
      <c r="A57" s="138"/>
      <c r="B57" s="136"/>
      <c r="C57" s="137"/>
      <c r="D57" s="70" t="s">
        <v>134</v>
      </c>
      <c r="E57" s="71">
        <v>7569394</v>
      </c>
      <c r="F57" s="70" t="s">
        <v>147</v>
      </c>
    </row>
    <row r="58" spans="1:7" ht="15.75" x14ac:dyDescent="0.25">
      <c r="A58" s="138"/>
      <c r="B58" s="136"/>
      <c r="C58" s="137"/>
      <c r="D58" s="70" t="s">
        <v>267</v>
      </c>
      <c r="E58" s="71">
        <v>7595905</v>
      </c>
      <c r="F58" s="70" t="s">
        <v>147</v>
      </c>
    </row>
    <row r="59" spans="1:7" ht="15.75" x14ac:dyDescent="0.25">
      <c r="A59" s="138"/>
      <c r="B59" s="136"/>
      <c r="C59" s="137"/>
      <c r="D59" s="70" t="s">
        <v>319</v>
      </c>
      <c r="E59" s="71">
        <v>6354181</v>
      </c>
      <c r="F59" s="70" t="s">
        <v>247</v>
      </c>
    </row>
    <row r="60" spans="1:7" ht="15.75" x14ac:dyDescent="0.25">
      <c r="A60" s="138"/>
      <c r="B60" s="136"/>
      <c r="C60" s="137"/>
      <c r="D60" s="70" t="s">
        <v>187</v>
      </c>
      <c r="E60" s="71">
        <v>6261370</v>
      </c>
      <c r="F60" s="70" t="s">
        <v>249</v>
      </c>
    </row>
    <row r="61" spans="1:7" ht="15.75" x14ac:dyDescent="0.25">
      <c r="A61" s="138"/>
      <c r="B61" s="136"/>
      <c r="C61" s="137"/>
      <c r="D61" s="70" t="s">
        <v>251</v>
      </c>
      <c r="E61" s="71">
        <v>6316450</v>
      </c>
      <c r="F61" s="70" t="s">
        <v>249</v>
      </c>
    </row>
    <row r="62" spans="1:7" ht="15.75" x14ac:dyDescent="0.25">
      <c r="A62" s="138"/>
      <c r="B62" s="136"/>
      <c r="C62" s="137"/>
      <c r="D62" s="70" t="s">
        <v>269</v>
      </c>
      <c r="E62" s="71">
        <v>7364407</v>
      </c>
      <c r="F62" s="70" t="s">
        <v>147</v>
      </c>
    </row>
    <row r="63" spans="1:7" ht="15.75" x14ac:dyDescent="0.25">
      <c r="A63" s="138"/>
      <c r="B63" s="136"/>
      <c r="C63" s="137"/>
      <c r="D63" s="70" t="s">
        <v>268</v>
      </c>
      <c r="E63" s="71">
        <v>8881103</v>
      </c>
      <c r="F63" s="70" t="s">
        <v>288</v>
      </c>
    </row>
    <row r="64" spans="1:7" ht="15.75" x14ac:dyDescent="0.25">
      <c r="A64" s="154"/>
      <c r="B64" s="155"/>
      <c r="C64" s="155"/>
      <c r="D64" s="155"/>
      <c r="E64" s="156"/>
      <c r="F64" s="55" t="s">
        <v>341</v>
      </c>
    </row>
    <row r="65" spans="1:11" s="35" customFormat="1" ht="33.950000000000003" customHeight="1" x14ac:dyDescent="0.25">
      <c r="B65" s="36"/>
      <c r="C65" s="36"/>
      <c r="D65" s="36"/>
      <c r="E65" s="36"/>
      <c r="F65" s="36"/>
      <c r="G65"/>
      <c r="H65" s="36"/>
      <c r="I65" s="36"/>
      <c r="J65" s="36"/>
      <c r="K65" s="36"/>
    </row>
    <row r="66" spans="1:11" ht="15.75" x14ac:dyDescent="0.25">
      <c r="A66" s="266">
        <v>120</v>
      </c>
      <c r="B66" s="268" t="s">
        <v>94</v>
      </c>
      <c r="C66" s="270" t="s">
        <v>49</v>
      </c>
      <c r="D66" s="69" t="s">
        <v>320</v>
      </c>
      <c r="E66" s="67">
        <v>9176241</v>
      </c>
      <c r="F66" s="69" t="s">
        <v>288</v>
      </c>
    </row>
    <row r="67" spans="1:11" ht="15.75" x14ac:dyDescent="0.25">
      <c r="A67" s="267"/>
      <c r="B67" s="269"/>
      <c r="C67" s="271"/>
      <c r="D67" s="69" t="s">
        <v>109</v>
      </c>
      <c r="E67" s="67">
        <v>5482411</v>
      </c>
      <c r="F67" s="69" t="s">
        <v>153</v>
      </c>
    </row>
    <row r="68" spans="1:11" ht="15.75" x14ac:dyDescent="0.25">
      <c r="A68" s="267"/>
      <c r="B68" s="269"/>
      <c r="C68" s="271"/>
      <c r="D68" s="69" t="s">
        <v>321</v>
      </c>
      <c r="E68" s="67">
        <v>7410743</v>
      </c>
      <c r="F68" s="69" t="s">
        <v>324</v>
      </c>
    </row>
    <row r="69" spans="1:11" ht="15.75" x14ac:dyDescent="0.25">
      <c r="A69" s="267"/>
      <c r="B69" s="269"/>
      <c r="C69" s="271"/>
      <c r="D69" s="69" t="s">
        <v>110</v>
      </c>
      <c r="E69" s="67">
        <v>7371080</v>
      </c>
      <c r="F69" s="69" t="s">
        <v>147</v>
      </c>
    </row>
    <row r="70" spans="1:11" ht="15.75" x14ac:dyDescent="0.25">
      <c r="A70" s="267"/>
      <c r="B70" s="269"/>
      <c r="C70" s="271"/>
      <c r="D70" s="69" t="s">
        <v>260</v>
      </c>
      <c r="E70" s="67">
        <v>8961239</v>
      </c>
      <c r="F70" s="69" t="s">
        <v>248</v>
      </c>
    </row>
    <row r="71" spans="1:11" ht="15.75" x14ac:dyDescent="0.25">
      <c r="A71" s="267"/>
      <c r="B71" s="269"/>
      <c r="C71" s="271"/>
      <c r="D71" s="69" t="s">
        <v>415</v>
      </c>
      <c r="E71" s="67">
        <v>7611897</v>
      </c>
      <c r="F71" s="69" t="s">
        <v>249</v>
      </c>
    </row>
    <row r="72" spans="1:11" ht="15.75" x14ac:dyDescent="0.25">
      <c r="A72" s="267"/>
      <c r="B72" s="269"/>
      <c r="C72" s="271"/>
      <c r="D72" s="69" t="s">
        <v>322</v>
      </c>
      <c r="E72" s="67">
        <v>8891524</v>
      </c>
      <c r="F72" s="69" t="str">
        <f>VLOOKUP(E72,'[1]QUADRO GERAL SEME'!$A$1:$P$65536,16,0)</f>
        <v>Assessor I</v>
      </c>
    </row>
    <row r="73" spans="1:11" ht="15.75" x14ac:dyDescent="0.25">
      <c r="A73" s="267"/>
      <c r="B73" s="269"/>
      <c r="C73" s="271"/>
      <c r="D73" s="69" t="s">
        <v>216</v>
      </c>
      <c r="E73" s="67">
        <v>7571101</v>
      </c>
      <c r="F73" s="69" t="s">
        <v>147</v>
      </c>
    </row>
    <row r="74" spans="1:11" ht="15.75" customHeight="1" x14ac:dyDescent="0.25">
      <c r="A74" s="267"/>
      <c r="B74" s="269"/>
      <c r="C74" s="271"/>
      <c r="D74" s="69" t="s">
        <v>111</v>
      </c>
      <c r="E74" s="67">
        <v>5542359</v>
      </c>
      <c r="F74" s="69" t="s">
        <v>249</v>
      </c>
    </row>
    <row r="75" spans="1:11" ht="15.75" customHeight="1" x14ac:dyDescent="0.25">
      <c r="A75" s="267"/>
      <c r="B75" s="269"/>
      <c r="C75" s="271"/>
      <c r="D75" s="69" t="s">
        <v>323</v>
      </c>
      <c r="E75" s="67">
        <v>5926971</v>
      </c>
      <c r="F75" s="69" t="s">
        <v>411</v>
      </c>
    </row>
    <row r="76" spans="1:11" ht="15.75" customHeight="1" x14ac:dyDescent="0.25">
      <c r="A76" s="267"/>
      <c r="B76" s="269"/>
      <c r="C76" s="271"/>
      <c r="D76" s="69" t="s">
        <v>185</v>
      </c>
      <c r="E76" s="67">
        <v>5156629</v>
      </c>
      <c r="F76" s="69" t="s">
        <v>411</v>
      </c>
    </row>
    <row r="77" spans="1:11" ht="15.75" customHeight="1" x14ac:dyDescent="0.25">
      <c r="A77" s="267"/>
      <c r="B77" s="269"/>
      <c r="C77" s="271"/>
      <c r="D77" s="69" t="s">
        <v>714</v>
      </c>
      <c r="E77" s="67">
        <v>7789220</v>
      </c>
      <c r="F77" s="69" t="s">
        <v>962</v>
      </c>
    </row>
    <row r="78" spans="1:11" ht="15.75" customHeight="1" x14ac:dyDescent="0.25">
      <c r="A78" s="154"/>
      <c r="B78" s="155"/>
      <c r="C78" s="155"/>
      <c r="D78" s="155"/>
      <c r="E78" s="156"/>
      <c r="F78" s="14" t="s">
        <v>315</v>
      </c>
    </row>
    <row r="79" spans="1:11" s="35" customFormat="1" ht="33.950000000000003" customHeight="1" x14ac:dyDescent="0.25">
      <c r="B79" s="36"/>
      <c r="C79" s="36"/>
      <c r="D79" s="36"/>
      <c r="E79" s="36"/>
      <c r="F79" s="36"/>
      <c r="G79"/>
      <c r="H79" s="36"/>
      <c r="I79" s="36"/>
      <c r="J79" s="36"/>
      <c r="K79" s="36"/>
    </row>
    <row r="80" spans="1:11" ht="17.25" customHeight="1" x14ac:dyDescent="0.25">
      <c r="A80" s="272">
        <v>174</v>
      </c>
      <c r="B80" s="273" t="s">
        <v>17</v>
      </c>
      <c r="C80" s="276" t="s">
        <v>58</v>
      </c>
      <c r="D80" s="70" t="s">
        <v>151</v>
      </c>
      <c r="E80" s="71">
        <v>7569050</v>
      </c>
      <c r="F80" s="70" t="s">
        <v>147</v>
      </c>
    </row>
    <row r="81" spans="1:11" ht="15.75" x14ac:dyDescent="0.25">
      <c r="A81" s="158"/>
      <c r="B81" s="274"/>
      <c r="C81" s="277"/>
      <c r="D81" s="70" t="s">
        <v>326</v>
      </c>
      <c r="E81" s="71">
        <v>8970491</v>
      </c>
      <c r="F81" s="70" t="s">
        <v>288</v>
      </c>
    </row>
    <row r="82" spans="1:11" ht="15.75" x14ac:dyDescent="0.25">
      <c r="A82" s="158"/>
      <c r="B82" s="274"/>
      <c r="C82" s="277"/>
      <c r="D82" s="70" t="s">
        <v>327</v>
      </c>
      <c r="E82" s="71">
        <v>4824202</v>
      </c>
      <c r="F82" s="70" t="s">
        <v>922</v>
      </c>
    </row>
    <row r="83" spans="1:11" ht="15.75" x14ac:dyDescent="0.25">
      <c r="A83" s="261"/>
      <c r="B83" s="275"/>
      <c r="C83" s="278"/>
      <c r="D83" s="70" t="s">
        <v>328</v>
      </c>
      <c r="E83" s="71">
        <v>6465854</v>
      </c>
      <c r="F83" s="70" t="s">
        <v>925</v>
      </c>
    </row>
    <row r="84" spans="1:11" ht="15.75" x14ac:dyDescent="0.25">
      <c r="A84" s="116"/>
      <c r="B84" s="117"/>
      <c r="C84" s="117"/>
      <c r="D84" s="117"/>
      <c r="E84" s="118"/>
      <c r="F84" s="56" t="s">
        <v>329</v>
      </c>
    </row>
    <row r="85" spans="1:11" s="4" customFormat="1" ht="33.950000000000003" customHeight="1" x14ac:dyDescent="0.25">
      <c r="B85" s="5"/>
      <c r="C85" s="5"/>
      <c r="D85" s="5"/>
      <c r="E85" s="5"/>
      <c r="F85" s="5"/>
      <c r="G85"/>
      <c r="H85" s="5"/>
      <c r="I85" s="5"/>
      <c r="J85" s="5"/>
      <c r="K85" s="5"/>
    </row>
    <row r="86" spans="1:11" ht="15.75" x14ac:dyDescent="0.25">
      <c r="A86" s="135"/>
      <c r="B86" s="129" t="s">
        <v>32</v>
      </c>
      <c r="C86" s="144" t="s">
        <v>63</v>
      </c>
      <c r="D86" s="69" t="s">
        <v>444</v>
      </c>
      <c r="E86" s="67">
        <v>7610750</v>
      </c>
      <c r="F86" s="69" t="s">
        <v>249</v>
      </c>
    </row>
    <row r="87" spans="1:11" ht="15.75" x14ac:dyDescent="0.25">
      <c r="A87" s="135"/>
      <c r="B87" s="129"/>
      <c r="C87" s="144"/>
      <c r="D87" s="69" t="s">
        <v>159</v>
      </c>
      <c r="E87" s="67">
        <v>8124566</v>
      </c>
      <c r="F87" s="69" t="s">
        <v>147</v>
      </c>
    </row>
    <row r="88" spans="1:11" ht="15.75" x14ac:dyDescent="0.25">
      <c r="A88" s="135"/>
      <c r="B88" s="129"/>
      <c r="C88" s="144"/>
      <c r="D88" s="69" t="s">
        <v>168</v>
      </c>
      <c r="E88" s="67">
        <v>5743761</v>
      </c>
      <c r="F88" s="69" t="s">
        <v>249</v>
      </c>
    </row>
    <row r="89" spans="1:11" ht="15.75" x14ac:dyDescent="0.25">
      <c r="A89" s="135"/>
      <c r="B89" s="129"/>
      <c r="C89" s="144"/>
      <c r="D89" s="69" t="s">
        <v>330</v>
      </c>
      <c r="E89" s="67">
        <v>8587078</v>
      </c>
      <c r="F89" s="69" t="s">
        <v>288</v>
      </c>
    </row>
    <row r="90" spans="1:11" ht="15.75" x14ac:dyDescent="0.25">
      <c r="A90" s="135"/>
      <c r="B90" s="129"/>
      <c r="C90" s="144"/>
      <c r="D90" s="69" t="s">
        <v>331</v>
      </c>
      <c r="E90" s="67">
        <v>5859697</v>
      </c>
      <c r="F90" s="69" t="s">
        <v>249</v>
      </c>
    </row>
    <row r="91" spans="1:11" ht="15.75" x14ac:dyDescent="0.25">
      <c r="A91" s="135"/>
      <c r="B91" s="129"/>
      <c r="C91" s="144"/>
      <c r="D91" s="69" t="s">
        <v>208</v>
      </c>
      <c r="E91" s="67">
        <v>5859859</v>
      </c>
      <c r="F91" s="69" t="s">
        <v>249</v>
      </c>
    </row>
    <row r="92" spans="1:11" ht="15.75" x14ac:dyDescent="0.25">
      <c r="A92" s="135"/>
      <c r="B92" s="129"/>
      <c r="C92" s="144"/>
      <c r="D92" s="69" t="s">
        <v>177</v>
      </c>
      <c r="E92" s="67">
        <v>5178495</v>
      </c>
      <c r="F92" s="69" t="s">
        <v>333</v>
      </c>
    </row>
    <row r="93" spans="1:11" ht="15.75" x14ac:dyDescent="0.25">
      <c r="A93" s="135"/>
      <c r="B93" s="129"/>
      <c r="C93" s="144"/>
      <c r="D93" s="69" t="s">
        <v>463</v>
      </c>
      <c r="E93" s="67">
        <v>9300881</v>
      </c>
      <c r="F93" s="69" t="s">
        <v>248</v>
      </c>
    </row>
    <row r="94" spans="1:11" ht="15.75" x14ac:dyDescent="0.25">
      <c r="A94" s="135"/>
      <c r="B94" s="129"/>
      <c r="C94" s="144"/>
      <c r="D94" s="69" t="s">
        <v>332</v>
      </c>
      <c r="E94" s="67">
        <v>4811828</v>
      </c>
      <c r="F94" s="69" t="s">
        <v>411</v>
      </c>
    </row>
    <row r="95" spans="1:11" ht="15.75" x14ac:dyDescent="0.25">
      <c r="A95" s="135"/>
      <c r="B95" s="129"/>
      <c r="C95" s="144"/>
      <c r="D95" s="69" t="s">
        <v>207</v>
      </c>
      <c r="E95" s="67">
        <v>5851131</v>
      </c>
      <c r="F95" s="69" t="s">
        <v>144</v>
      </c>
    </row>
    <row r="96" spans="1:11" ht="15.75" x14ac:dyDescent="0.25">
      <c r="A96" s="116"/>
      <c r="B96" s="117"/>
      <c r="C96" s="117"/>
      <c r="D96" s="117"/>
      <c r="E96" s="117"/>
      <c r="F96" s="14" t="s">
        <v>341</v>
      </c>
    </row>
    <row r="97" spans="1:11" s="4" customFormat="1" ht="33.75" customHeight="1" x14ac:dyDescent="0.25">
      <c r="B97" s="5"/>
      <c r="C97" s="5"/>
      <c r="D97" s="5"/>
      <c r="E97" s="5"/>
      <c r="F97" s="5"/>
      <c r="G97"/>
      <c r="H97" s="5"/>
      <c r="I97" s="5"/>
      <c r="J97" s="5"/>
      <c r="K97" s="5"/>
    </row>
    <row r="98" spans="1:11" s="9" customFormat="1" x14ac:dyDescent="0.25">
      <c r="A98" s="152"/>
      <c r="B98" s="150"/>
      <c r="C98" s="139" t="s">
        <v>334</v>
      </c>
      <c r="D98" s="30" t="s">
        <v>148</v>
      </c>
      <c r="E98" s="28">
        <v>7594780</v>
      </c>
      <c r="F98" s="29" t="s">
        <v>147</v>
      </c>
      <c r="G98"/>
      <c r="H98"/>
    </row>
    <row r="99" spans="1:11" s="9" customFormat="1" x14ac:dyDescent="0.25">
      <c r="A99" s="153"/>
      <c r="B99" s="151"/>
      <c r="C99" s="140"/>
      <c r="D99" s="30" t="s">
        <v>231</v>
      </c>
      <c r="E99" s="28">
        <v>7570325</v>
      </c>
      <c r="F99" s="29" t="s">
        <v>147</v>
      </c>
      <c r="G99"/>
    </row>
    <row r="100" spans="1:11" s="9" customFormat="1" x14ac:dyDescent="0.25">
      <c r="A100" s="153"/>
      <c r="B100" s="151"/>
      <c r="C100" s="140"/>
      <c r="D100" s="30" t="s">
        <v>454</v>
      </c>
      <c r="E100" s="28">
        <v>7615280</v>
      </c>
      <c r="F100" s="29" t="s">
        <v>249</v>
      </c>
      <c r="G100"/>
    </row>
    <row r="101" spans="1:11" s="9" customFormat="1" x14ac:dyDescent="0.25">
      <c r="A101" s="153"/>
      <c r="B101" s="151"/>
      <c r="C101" s="140"/>
      <c r="D101" s="30" t="s">
        <v>275</v>
      </c>
      <c r="E101" s="28">
        <v>8961204</v>
      </c>
      <c r="F101" s="29" t="s">
        <v>248</v>
      </c>
      <c r="G101"/>
    </row>
    <row r="102" spans="1:11" s="9" customFormat="1" x14ac:dyDescent="0.25">
      <c r="A102" s="153"/>
      <c r="B102" s="151"/>
      <c r="C102" s="140"/>
      <c r="D102" s="30" t="s">
        <v>416</v>
      </c>
      <c r="E102" s="28">
        <v>7419023</v>
      </c>
      <c r="F102" s="29" t="s">
        <v>249</v>
      </c>
      <c r="G102"/>
    </row>
    <row r="103" spans="1:11" s="9" customFormat="1" x14ac:dyDescent="0.25">
      <c r="A103" s="153"/>
      <c r="B103" s="151"/>
      <c r="C103" s="140"/>
      <c r="D103" s="30" t="s">
        <v>186</v>
      </c>
      <c r="E103" s="28">
        <v>5860652</v>
      </c>
      <c r="F103" s="29" t="s">
        <v>333</v>
      </c>
      <c r="G103"/>
    </row>
    <row r="104" spans="1:11" s="9" customFormat="1" x14ac:dyDescent="0.25">
      <c r="A104" s="153"/>
      <c r="B104" s="151"/>
      <c r="C104" s="140"/>
      <c r="D104" s="30" t="s">
        <v>336</v>
      </c>
      <c r="E104" s="28">
        <v>6439098</v>
      </c>
      <c r="F104" s="29" t="s">
        <v>249</v>
      </c>
      <c r="G104"/>
    </row>
    <row r="105" spans="1:11" s="9" customFormat="1" x14ac:dyDescent="0.25">
      <c r="A105" s="153"/>
      <c r="B105" s="151"/>
      <c r="C105" s="140"/>
      <c r="D105" s="30" t="s">
        <v>468</v>
      </c>
      <c r="E105" s="28">
        <v>9401601</v>
      </c>
      <c r="F105" s="29" t="s">
        <v>288</v>
      </c>
      <c r="G105"/>
    </row>
    <row r="106" spans="1:11" s="9" customFormat="1" x14ac:dyDescent="0.25">
      <c r="A106" s="153"/>
      <c r="B106" s="151"/>
      <c r="C106" s="140"/>
      <c r="D106" s="30" t="s">
        <v>206</v>
      </c>
      <c r="E106" s="28">
        <v>5734258</v>
      </c>
      <c r="F106" s="29" t="s">
        <v>411</v>
      </c>
      <c r="G106"/>
    </row>
    <row r="107" spans="1:11" ht="15.75" x14ac:dyDescent="0.25">
      <c r="A107" s="116"/>
      <c r="B107" s="117"/>
      <c r="C107" s="117"/>
      <c r="D107" s="117"/>
      <c r="E107" s="118"/>
      <c r="F107" s="14" t="s">
        <v>325</v>
      </c>
    </row>
    <row r="108" spans="1:11" s="4" customFormat="1" ht="33.950000000000003" customHeight="1" x14ac:dyDescent="0.25">
      <c r="B108" s="5"/>
      <c r="C108" s="5"/>
      <c r="D108" s="5"/>
      <c r="E108" s="5"/>
      <c r="F108" s="5"/>
      <c r="G108"/>
      <c r="H108" s="5"/>
      <c r="I108" s="5"/>
      <c r="J108" s="5"/>
      <c r="K108" s="5"/>
    </row>
    <row r="109" spans="1:11" ht="15.75" x14ac:dyDescent="0.25">
      <c r="A109" s="135">
        <v>153</v>
      </c>
      <c r="B109" s="131" t="s">
        <v>30</v>
      </c>
      <c r="C109" s="144" t="s">
        <v>30</v>
      </c>
      <c r="D109" s="69" t="s">
        <v>274</v>
      </c>
      <c r="E109" s="67">
        <v>7567006</v>
      </c>
      <c r="F109" s="69" t="s">
        <v>288</v>
      </c>
    </row>
    <row r="110" spans="1:11" ht="15.75" x14ac:dyDescent="0.25">
      <c r="A110" s="135"/>
      <c r="B110" s="131"/>
      <c r="C110" s="144"/>
      <c r="D110" s="69" t="s">
        <v>337</v>
      </c>
      <c r="E110" s="67">
        <v>6254900</v>
      </c>
      <c r="F110" s="69" t="s">
        <v>249</v>
      </c>
    </row>
    <row r="111" spans="1:11" ht="15.75" x14ac:dyDescent="0.25">
      <c r="A111" s="135"/>
      <c r="B111" s="131"/>
      <c r="C111" s="144"/>
      <c r="D111" s="69" t="s">
        <v>127</v>
      </c>
      <c r="E111" s="67">
        <v>5157561</v>
      </c>
      <c r="F111" s="69" t="s">
        <v>411</v>
      </c>
    </row>
    <row r="112" spans="1:11" ht="15.75" x14ac:dyDescent="0.25">
      <c r="A112" s="135"/>
      <c r="B112" s="131"/>
      <c r="C112" s="144"/>
      <c r="D112" s="69" t="s">
        <v>171</v>
      </c>
      <c r="E112" s="67">
        <v>5315140</v>
      </c>
      <c r="F112" s="69" t="s">
        <v>411</v>
      </c>
    </row>
    <row r="113" spans="1:11" ht="15.75" x14ac:dyDescent="0.25">
      <c r="A113" s="135"/>
      <c r="B113" s="131"/>
      <c r="C113" s="144"/>
      <c r="D113" s="69" t="s">
        <v>338</v>
      </c>
      <c r="E113" s="67">
        <v>5861306</v>
      </c>
      <c r="F113" s="69" t="s">
        <v>249</v>
      </c>
    </row>
    <row r="114" spans="1:11" ht="15.75" x14ac:dyDescent="0.25">
      <c r="A114" s="135"/>
      <c r="B114" s="131"/>
      <c r="C114" s="144"/>
      <c r="D114" s="69" t="s">
        <v>339</v>
      </c>
      <c r="E114" s="67">
        <v>5460913</v>
      </c>
      <c r="F114" s="69" t="s">
        <v>249</v>
      </c>
    </row>
    <row r="115" spans="1:11" ht="15.75" x14ac:dyDescent="0.25">
      <c r="A115" s="135"/>
      <c r="B115" s="131"/>
      <c r="C115" s="144"/>
      <c r="D115" s="69" t="s">
        <v>128</v>
      </c>
      <c r="E115" s="67">
        <v>5858763</v>
      </c>
      <c r="F115" s="69" t="s">
        <v>411</v>
      </c>
    </row>
    <row r="116" spans="1:11" ht="15.75" x14ac:dyDescent="0.25">
      <c r="A116" s="135"/>
      <c r="B116" s="131"/>
      <c r="C116" s="144"/>
      <c r="D116" s="69" t="s">
        <v>130</v>
      </c>
      <c r="E116" s="67">
        <v>7584385</v>
      </c>
      <c r="F116" s="69" t="s">
        <v>962</v>
      </c>
    </row>
    <row r="117" spans="1:11" ht="15.75" x14ac:dyDescent="0.25">
      <c r="A117" s="135"/>
      <c r="B117" s="131"/>
      <c r="C117" s="144"/>
      <c r="D117" s="69" t="s">
        <v>210</v>
      </c>
      <c r="E117" s="67">
        <v>6307108</v>
      </c>
      <c r="F117" s="69" t="s">
        <v>249</v>
      </c>
    </row>
    <row r="118" spans="1:11" ht="15.75" x14ac:dyDescent="0.25">
      <c r="A118" s="135"/>
      <c r="B118" s="131"/>
      <c r="C118" s="144"/>
      <c r="D118" s="69" t="s">
        <v>137</v>
      </c>
      <c r="E118" s="67">
        <v>6263411</v>
      </c>
      <c r="F118" s="69" t="s">
        <v>249</v>
      </c>
    </row>
    <row r="119" spans="1:11" ht="15.75" x14ac:dyDescent="0.25">
      <c r="A119" s="135"/>
      <c r="B119" s="131"/>
      <c r="C119" s="144"/>
      <c r="D119" s="69" t="s">
        <v>289</v>
      </c>
      <c r="E119" s="67">
        <v>9123636</v>
      </c>
      <c r="F119" s="69" t="s">
        <v>926</v>
      </c>
    </row>
    <row r="120" spans="1:11" x14ac:dyDescent="0.25">
      <c r="A120" s="135"/>
      <c r="B120" s="131"/>
      <c r="C120" s="144"/>
      <c r="D120" s="32" t="s">
        <v>129</v>
      </c>
      <c r="E120" s="23">
        <v>6128408</v>
      </c>
      <c r="F120" s="27" t="s">
        <v>153</v>
      </c>
    </row>
    <row r="121" spans="1:11" ht="15.75" x14ac:dyDescent="0.25">
      <c r="A121" s="116"/>
      <c r="B121" s="117"/>
      <c r="C121" s="117"/>
      <c r="D121" s="117"/>
      <c r="E121" s="118"/>
      <c r="F121" s="55" t="s">
        <v>315</v>
      </c>
    </row>
    <row r="122" spans="1:11" s="4" customFormat="1" ht="33.950000000000003" customHeight="1" x14ac:dyDescent="0.25">
      <c r="B122" s="5"/>
      <c r="C122" s="5"/>
      <c r="D122" s="5"/>
      <c r="E122" s="5"/>
      <c r="F122" s="5"/>
      <c r="G122"/>
      <c r="H122" s="5"/>
      <c r="I122" s="5"/>
      <c r="J122" s="5"/>
      <c r="K122" s="5"/>
    </row>
    <row r="123" spans="1:11" ht="15.75" x14ac:dyDescent="0.25">
      <c r="A123" s="135">
        <v>154</v>
      </c>
      <c r="B123" s="136" t="s">
        <v>31</v>
      </c>
      <c r="C123" s="137" t="s">
        <v>64</v>
      </c>
      <c r="D123" s="72" t="s">
        <v>342</v>
      </c>
      <c r="E123" s="71">
        <v>6022103</v>
      </c>
      <c r="F123" s="72" t="s">
        <v>247</v>
      </c>
    </row>
    <row r="124" spans="1:11" ht="15.75" x14ac:dyDescent="0.25">
      <c r="A124" s="135"/>
      <c r="B124" s="136"/>
      <c r="C124" s="137"/>
      <c r="D124" s="72" t="s">
        <v>417</v>
      </c>
      <c r="E124" s="71">
        <v>7614047</v>
      </c>
      <c r="F124" s="72" t="s">
        <v>333</v>
      </c>
    </row>
    <row r="125" spans="1:11" ht="15.75" x14ac:dyDescent="0.25">
      <c r="A125" s="135"/>
      <c r="B125" s="136"/>
      <c r="C125" s="137"/>
      <c r="D125" s="72" t="s">
        <v>353</v>
      </c>
      <c r="E125" s="71">
        <v>5674026</v>
      </c>
      <c r="F125" s="72" t="s">
        <v>249</v>
      </c>
    </row>
    <row r="126" spans="1:11" ht="15.75" x14ac:dyDescent="0.25">
      <c r="A126" s="135"/>
      <c r="B126" s="136"/>
      <c r="C126" s="137"/>
      <c r="D126" s="72" t="s">
        <v>343</v>
      </c>
      <c r="E126" s="71">
        <v>5875463</v>
      </c>
      <c r="F126" s="72" t="s">
        <v>249</v>
      </c>
    </row>
    <row r="127" spans="1:11" ht="15.75" x14ac:dyDescent="0.25">
      <c r="A127" s="135"/>
      <c r="B127" s="136"/>
      <c r="C127" s="137"/>
      <c r="D127" s="72" t="s">
        <v>464</v>
      </c>
      <c r="E127" s="71">
        <v>6099327</v>
      </c>
      <c r="F127" s="72" t="s">
        <v>324</v>
      </c>
    </row>
    <row r="128" spans="1:11" ht="15.75" x14ac:dyDescent="0.25">
      <c r="A128" s="135"/>
      <c r="B128" s="136"/>
      <c r="C128" s="137"/>
      <c r="D128" s="72" t="s">
        <v>146</v>
      </c>
      <c r="E128" s="71">
        <v>7752342</v>
      </c>
      <c r="F128" s="72" t="s">
        <v>147</v>
      </c>
    </row>
    <row r="129" spans="1:11" ht="15.75" x14ac:dyDescent="0.25">
      <c r="A129" s="135"/>
      <c r="B129" s="136"/>
      <c r="C129" s="137"/>
      <c r="D129" s="72" t="s">
        <v>276</v>
      </c>
      <c r="E129" s="71">
        <v>8857440</v>
      </c>
      <c r="F129" s="72" t="s">
        <v>288</v>
      </c>
    </row>
    <row r="130" spans="1:11" ht="15.75" x14ac:dyDescent="0.25">
      <c r="A130" s="116"/>
      <c r="B130" s="117"/>
      <c r="C130" s="117"/>
      <c r="D130" s="117"/>
      <c r="E130" s="118"/>
      <c r="F130" s="55" t="s">
        <v>340</v>
      </c>
    </row>
    <row r="131" spans="1:11" s="4" customFormat="1" ht="33.950000000000003" customHeight="1" x14ac:dyDescent="0.25">
      <c r="B131" s="5"/>
      <c r="C131" s="5"/>
      <c r="D131" s="5"/>
      <c r="E131" s="5"/>
      <c r="F131" s="5"/>
      <c r="G131"/>
      <c r="H131" s="5"/>
      <c r="I131" s="5"/>
      <c r="J131" s="5"/>
      <c r="K131" s="5"/>
    </row>
    <row r="132" spans="1:11" ht="15.75" x14ac:dyDescent="0.25">
      <c r="A132" s="135">
        <v>155</v>
      </c>
      <c r="B132" s="131" t="s">
        <v>33</v>
      </c>
      <c r="C132" s="144" t="s">
        <v>33</v>
      </c>
      <c r="D132" s="68" t="s">
        <v>403</v>
      </c>
      <c r="E132" s="67">
        <v>9281983</v>
      </c>
      <c r="F132" s="68" t="s">
        <v>248</v>
      </c>
    </row>
    <row r="133" spans="1:11" ht="15.75" x14ac:dyDescent="0.25">
      <c r="A133" s="135"/>
      <c r="B133" s="131"/>
      <c r="C133" s="144"/>
      <c r="D133" s="68" t="s">
        <v>211</v>
      </c>
      <c r="E133" s="67">
        <v>6321950</v>
      </c>
      <c r="F133" s="68" t="s">
        <v>153</v>
      </c>
    </row>
    <row r="134" spans="1:11" ht="15.75" x14ac:dyDescent="0.25">
      <c r="A134" s="135"/>
      <c r="B134" s="131"/>
      <c r="C134" s="144"/>
      <c r="D134" s="68" t="s">
        <v>211</v>
      </c>
      <c r="E134" s="67">
        <v>6321950</v>
      </c>
      <c r="F134" s="68" t="s">
        <v>153</v>
      </c>
    </row>
    <row r="135" spans="1:11" ht="15.75" x14ac:dyDescent="0.25">
      <c r="A135" s="135"/>
      <c r="B135" s="131"/>
      <c r="C135" s="144"/>
      <c r="D135" s="68" t="s">
        <v>344</v>
      </c>
      <c r="E135" s="67">
        <v>6458335</v>
      </c>
      <c r="F135" s="68" t="s">
        <v>249</v>
      </c>
    </row>
    <row r="136" spans="1:11" ht="15.75" x14ac:dyDescent="0.25">
      <c r="A136" s="135"/>
      <c r="B136" s="131"/>
      <c r="C136" s="144"/>
      <c r="D136" s="68" t="s">
        <v>240</v>
      </c>
      <c r="E136" s="67">
        <v>8567786</v>
      </c>
      <c r="F136" s="68" t="s">
        <v>288</v>
      </c>
      <c r="H136" s="20"/>
    </row>
    <row r="137" spans="1:11" ht="15.75" x14ac:dyDescent="0.25">
      <c r="A137" s="135"/>
      <c r="B137" s="131"/>
      <c r="C137" s="144"/>
      <c r="D137" s="68" t="s">
        <v>188</v>
      </c>
      <c r="E137" s="67">
        <v>7435029</v>
      </c>
      <c r="F137" s="68" t="s">
        <v>147</v>
      </c>
    </row>
    <row r="138" spans="1:11" ht="15.75" x14ac:dyDescent="0.25">
      <c r="A138" s="135"/>
      <c r="B138" s="131"/>
      <c r="C138" s="144"/>
      <c r="D138" s="68" t="s">
        <v>345</v>
      </c>
      <c r="E138" s="67">
        <v>5946433</v>
      </c>
      <c r="F138" s="68" t="s">
        <v>249</v>
      </c>
    </row>
    <row r="139" spans="1:11" x14ac:dyDescent="0.25">
      <c r="A139" s="135"/>
      <c r="B139" s="131"/>
      <c r="C139" s="144"/>
      <c r="D139" s="24"/>
      <c r="E139" s="23"/>
      <c r="F139" s="27"/>
    </row>
    <row r="140" spans="1:11" ht="15.75" x14ac:dyDescent="0.25">
      <c r="A140" s="133"/>
      <c r="B140" s="134"/>
      <c r="C140" s="134"/>
      <c r="D140" s="134"/>
      <c r="E140" s="141"/>
      <c r="F140" s="56" t="s">
        <v>340</v>
      </c>
    </row>
    <row r="141" spans="1:11" s="4" customFormat="1" ht="33.950000000000003" customHeight="1" x14ac:dyDescent="0.25">
      <c r="B141" s="5"/>
      <c r="C141" s="5"/>
      <c r="D141" s="5"/>
      <c r="E141" s="5"/>
      <c r="F141" s="5"/>
      <c r="G141"/>
      <c r="H141" s="5"/>
      <c r="I141" s="5"/>
      <c r="J141" s="5"/>
      <c r="K141" s="5"/>
    </row>
    <row r="142" spans="1:11" ht="15.75" x14ac:dyDescent="0.25">
      <c r="A142" s="142"/>
      <c r="B142" s="136" t="s">
        <v>23</v>
      </c>
      <c r="C142" s="143" t="s">
        <v>23</v>
      </c>
      <c r="D142" s="70" t="s">
        <v>418</v>
      </c>
      <c r="E142" s="71">
        <v>7136269</v>
      </c>
      <c r="F142" s="70" t="s">
        <v>248</v>
      </c>
    </row>
    <row r="143" spans="1:11" ht="15.75" x14ac:dyDescent="0.25">
      <c r="A143" s="142"/>
      <c r="B143" s="136"/>
      <c r="C143" s="143"/>
      <c r="D143" s="70" t="s">
        <v>283</v>
      </c>
      <c r="E143" s="71">
        <v>7980264</v>
      </c>
      <c r="F143" s="70" t="s">
        <v>476</v>
      </c>
    </row>
    <row r="144" spans="1:11" ht="15.75" x14ac:dyDescent="0.25">
      <c r="A144" s="142"/>
      <c r="B144" s="136"/>
      <c r="C144" s="143"/>
      <c r="D144" s="70" t="s">
        <v>167</v>
      </c>
      <c r="E144" s="71">
        <v>6024653</v>
      </c>
      <c r="F144" s="70" t="s">
        <v>247</v>
      </c>
    </row>
    <row r="145" spans="1:11" ht="15.75" x14ac:dyDescent="0.25">
      <c r="A145" s="142"/>
      <c r="B145" s="136"/>
      <c r="C145" s="143"/>
      <c r="D145" s="70" t="s">
        <v>450</v>
      </c>
      <c r="E145" s="71">
        <v>7613911</v>
      </c>
      <c r="F145" s="70" t="s">
        <v>249</v>
      </c>
    </row>
    <row r="146" spans="1:11" ht="15.75" x14ac:dyDescent="0.25">
      <c r="A146" s="142"/>
      <c r="B146" s="136"/>
      <c r="C146" s="143"/>
      <c r="D146" s="70" t="s">
        <v>346</v>
      </c>
      <c r="E146" s="71">
        <v>5148855</v>
      </c>
      <c r="F146" s="70" t="s">
        <v>411</v>
      </c>
    </row>
    <row r="147" spans="1:11" ht="15.75" x14ac:dyDescent="0.25">
      <c r="A147" s="142"/>
      <c r="B147" s="136"/>
      <c r="C147" s="143"/>
      <c r="D147" s="70" t="s">
        <v>284</v>
      </c>
      <c r="E147" s="71">
        <v>8124558</v>
      </c>
      <c r="F147" s="70" t="s">
        <v>147</v>
      </c>
    </row>
    <row r="148" spans="1:11" ht="15.75" x14ac:dyDescent="0.25">
      <c r="A148" s="142"/>
      <c r="B148" s="136"/>
      <c r="C148" s="143"/>
      <c r="D148" s="70" t="s">
        <v>347</v>
      </c>
      <c r="E148" s="71">
        <v>6633285</v>
      </c>
      <c r="F148" s="70" t="s">
        <v>153</v>
      </c>
    </row>
    <row r="149" spans="1:11" ht="15.75" x14ac:dyDescent="0.25">
      <c r="A149" s="142"/>
      <c r="B149" s="136"/>
      <c r="C149" s="143"/>
      <c r="D149" s="70" t="s">
        <v>246</v>
      </c>
      <c r="E149" s="71">
        <v>7902778</v>
      </c>
      <c r="F149" s="70" t="str">
        <f>VLOOKUP(E149,'[1]QUADRO GERAL SEME'!$A$1:$P$65536,16,0)</f>
        <v>Assessor II</v>
      </c>
    </row>
    <row r="150" spans="1:11" ht="15.75" x14ac:dyDescent="0.25">
      <c r="A150" s="142"/>
      <c r="B150" s="136"/>
      <c r="C150" s="143"/>
      <c r="D150" s="70" t="s">
        <v>176</v>
      </c>
      <c r="E150" s="71">
        <v>7928475</v>
      </c>
      <c r="F150" s="70" t="str">
        <f>VLOOKUP(E150,'[1]QUADRO GERAL SEME'!$A$1:$P$65536,16,0)</f>
        <v>Assessor I</v>
      </c>
    </row>
    <row r="151" spans="1:11" ht="15.75" x14ac:dyDescent="0.25">
      <c r="A151" s="142"/>
      <c r="B151" s="136"/>
      <c r="C151" s="143"/>
      <c r="D151" s="70" t="s">
        <v>348</v>
      </c>
      <c r="E151" s="71">
        <v>7365209</v>
      </c>
      <c r="F151" s="70" t="s">
        <v>147</v>
      </c>
    </row>
    <row r="152" spans="1:11" ht="15.75" x14ac:dyDescent="0.25">
      <c r="A152" s="142"/>
      <c r="B152" s="136"/>
      <c r="C152" s="143"/>
      <c r="D152" s="70" t="s">
        <v>349</v>
      </c>
      <c r="E152" s="71">
        <v>5885183</v>
      </c>
      <c r="F152" s="70" t="s">
        <v>91</v>
      </c>
      <c r="H152" s="20"/>
    </row>
    <row r="153" spans="1:11" ht="15.75" x14ac:dyDescent="0.25">
      <c r="A153" s="142"/>
      <c r="B153" s="136"/>
      <c r="C153" s="143"/>
      <c r="D153" s="70" t="s">
        <v>190</v>
      </c>
      <c r="E153" s="71">
        <v>6884971</v>
      </c>
      <c r="F153" s="70" t="s">
        <v>324</v>
      </c>
    </row>
    <row r="154" spans="1:11" ht="15.75" x14ac:dyDescent="0.25">
      <c r="A154" s="142"/>
      <c r="B154" s="136"/>
      <c r="C154" s="143"/>
      <c r="D154" s="70" t="s">
        <v>191</v>
      </c>
      <c r="E154" s="71">
        <v>5402727</v>
      </c>
      <c r="F154" s="70" t="s">
        <v>350</v>
      </c>
    </row>
    <row r="155" spans="1:11" ht="15.75" x14ac:dyDescent="0.25">
      <c r="A155" s="142"/>
      <c r="B155" s="136"/>
      <c r="C155" s="143"/>
      <c r="D155" s="70" t="s">
        <v>285</v>
      </c>
      <c r="E155" s="71">
        <v>5899541</v>
      </c>
      <c r="F155" s="70" t="s">
        <v>144</v>
      </c>
    </row>
    <row r="156" spans="1:11" ht="15.75" x14ac:dyDescent="0.25">
      <c r="A156" s="142"/>
      <c r="B156" s="136"/>
      <c r="C156" s="143"/>
      <c r="D156" s="70" t="s">
        <v>243</v>
      </c>
      <c r="E156" s="71">
        <v>7797273</v>
      </c>
      <c r="F156" s="70" t="s">
        <v>147</v>
      </c>
    </row>
    <row r="157" spans="1:11" ht="15.75" x14ac:dyDescent="0.25">
      <c r="A157" s="145"/>
      <c r="B157" s="146"/>
      <c r="C157" s="146"/>
      <c r="D157" s="146"/>
      <c r="E157" s="147"/>
      <c r="F157" s="56" t="s">
        <v>351</v>
      </c>
    </row>
    <row r="158" spans="1:11" s="259" customFormat="1" ht="33.950000000000003" customHeight="1" x14ac:dyDescent="0.25">
      <c r="B158" s="260"/>
      <c r="C158" s="260"/>
      <c r="D158" s="260"/>
      <c r="E158" s="260"/>
      <c r="F158" s="260"/>
      <c r="G158"/>
      <c r="H158" s="260"/>
      <c r="I158" s="260"/>
      <c r="J158" s="260"/>
      <c r="K158" s="260"/>
    </row>
    <row r="159" spans="1:11" ht="15.75" customHeight="1" x14ac:dyDescent="0.25">
      <c r="A159" s="142"/>
      <c r="B159" s="131" t="s">
        <v>26</v>
      </c>
      <c r="C159" s="144" t="s">
        <v>69</v>
      </c>
      <c r="D159" s="66" t="s">
        <v>352</v>
      </c>
      <c r="E159" s="67">
        <v>8223122</v>
      </c>
      <c r="F159" s="66" t="s">
        <v>288</v>
      </c>
    </row>
    <row r="160" spans="1:11" x14ac:dyDescent="0.25">
      <c r="A160" s="142"/>
      <c r="B160" s="131"/>
      <c r="C160" s="144"/>
      <c r="D160" s="23"/>
      <c r="E160" s="23"/>
      <c r="F160" s="27"/>
    </row>
    <row r="161" spans="2:6" ht="15.75" x14ac:dyDescent="0.25">
      <c r="B161" s="2"/>
      <c r="C161" s="2"/>
      <c r="F161" s="55" t="s">
        <v>419</v>
      </c>
    </row>
  </sheetData>
  <mergeCells count="62">
    <mergeCell ref="A1:F1"/>
    <mergeCell ref="C109:C120"/>
    <mergeCell ref="A4:A15"/>
    <mergeCell ref="A52:E52"/>
    <mergeCell ref="B4:B15"/>
    <mergeCell ref="C4:C15"/>
    <mergeCell ref="A18:A34"/>
    <mergeCell ref="B18:B34"/>
    <mergeCell ref="C18:C34"/>
    <mergeCell ref="A48:A51"/>
    <mergeCell ref="B48:B51"/>
    <mergeCell ref="F2:F3"/>
    <mergeCell ref="A78:E78"/>
    <mergeCell ref="A35:E35"/>
    <mergeCell ref="A107:E107"/>
    <mergeCell ref="C86:C95"/>
    <mergeCell ref="A86:A95"/>
    <mergeCell ref="B86:B95"/>
    <mergeCell ref="C48:C51"/>
    <mergeCell ref="A54:A63"/>
    <mergeCell ref="A64:E64"/>
    <mergeCell ref="B54:B63"/>
    <mergeCell ref="C54:C63"/>
    <mergeCell ref="A98:A106"/>
    <mergeCell ref="B98:B106"/>
    <mergeCell ref="A46:E46"/>
    <mergeCell ref="A2:A3"/>
    <mergeCell ref="B2:B3"/>
    <mergeCell ref="C2:C3"/>
    <mergeCell ref="D2:D3"/>
    <mergeCell ref="E2:E3"/>
    <mergeCell ref="A16:E16"/>
    <mergeCell ref="A38:A45"/>
    <mergeCell ref="B38:B45"/>
    <mergeCell ref="C38:C45"/>
    <mergeCell ref="A132:A139"/>
    <mergeCell ref="B132:B139"/>
    <mergeCell ref="C132:C139"/>
    <mergeCell ref="A109:A120"/>
    <mergeCell ref="B109:B120"/>
    <mergeCell ref="A130:E130"/>
    <mergeCell ref="A123:A129"/>
    <mergeCell ref="B123:B129"/>
    <mergeCell ref="C123:C129"/>
    <mergeCell ref="A121:E121"/>
    <mergeCell ref="A159:A160"/>
    <mergeCell ref="B159:B160"/>
    <mergeCell ref="C159:C160"/>
    <mergeCell ref="A157:E157"/>
    <mergeCell ref="A140:E140"/>
    <mergeCell ref="A142:A156"/>
    <mergeCell ref="B142:B156"/>
    <mergeCell ref="C142:C156"/>
    <mergeCell ref="C98:C106"/>
    <mergeCell ref="A84:E84"/>
    <mergeCell ref="A96:E96"/>
    <mergeCell ref="A66:A77"/>
    <mergeCell ref="B66:B77"/>
    <mergeCell ref="C66:C77"/>
    <mergeCell ref="A80:A83"/>
    <mergeCell ref="B80:B83"/>
    <mergeCell ref="C80:C83"/>
  </mergeCells>
  <conditionalFormatting sqref="E7">
    <cfRule type="duplicateValues" dxfId="30" priority="3" stopIfTrue="1"/>
  </conditionalFormatting>
  <conditionalFormatting sqref="E12">
    <cfRule type="duplicateValues" dxfId="29" priority="2" stopIfTrue="1"/>
  </conditionalFormatting>
  <conditionalFormatting sqref="E13">
    <cfRule type="duplicateValues" dxfId="28" priority="1" stopIfTrue="1"/>
  </conditionalFormatting>
  <conditionalFormatting sqref="E14:E15 E4:E6 E8:E11">
    <cfRule type="duplicateValues" dxfId="27" priority="77" stopIfTrue="1"/>
  </conditionalFormatting>
  <conditionalFormatting sqref="E38:E45">
    <cfRule type="duplicateValues" dxfId="26" priority="78" stopIfTrue="1"/>
  </conditionalFormatting>
  <conditionalFormatting sqref="E48:E51">
    <cfRule type="duplicateValues" dxfId="25" priority="61" stopIfTrue="1"/>
  </conditionalFormatting>
  <conditionalFormatting sqref="E54:E63">
    <cfRule type="duplicateValues" dxfId="24" priority="62" stopIfTrue="1"/>
  </conditionalFormatting>
  <conditionalFormatting sqref="E66:E74">
    <cfRule type="duplicateValues" dxfId="23" priority="14" stopIfTrue="1"/>
  </conditionalFormatting>
  <conditionalFormatting sqref="E75">
    <cfRule type="duplicateValues" dxfId="22" priority="39" stopIfTrue="1"/>
  </conditionalFormatting>
  <conditionalFormatting sqref="E76:E77">
    <cfRule type="duplicateValues" dxfId="21" priority="37" stopIfTrue="1"/>
  </conditionalFormatting>
  <conditionalFormatting sqref="E80:E83">
    <cfRule type="duplicateValues" dxfId="20" priority="79" stopIfTrue="1"/>
  </conditionalFormatting>
  <conditionalFormatting sqref="E109:E119">
    <cfRule type="duplicateValues" dxfId="19" priority="63" stopIfTrue="1"/>
  </conditionalFormatting>
  <conditionalFormatting sqref="E120">
    <cfRule type="duplicateValues" dxfId="18" priority="31" stopIfTrue="1"/>
  </conditionalFormatting>
  <conditionalFormatting sqref="E123:E127">
    <cfRule type="duplicateValues" dxfId="17" priority="8" stopIfTrue="1"/>
  </conditionalFormatting>
  <conditionalFormatting sqref="E129">
    <cfRule type="duplicateValues" dxfId="16" priority="29" stopIfTrue="1"/>
  </conditionalFormatting>
  <conditionalFormatting sqref="E132">
    <cfRule type="duplicateValues" dxfId="15" priority="4" stopIfTrue="1"/>
  </conditionalFormatting>
  <conditionalFormatting sqref="E142:E155">
    <cfRule type="duplicateValues" dxfId="14" priority="81" stopIfTrue="1"/>
  </conditionalFormatting>
  <conditionalFormatting sqref="E156">
    <cfRule type="duplicateValues" dxfId="13" priority="23" stopIfTrue="1"/>
  </conditionalFormatting>
  <conditionalFormatting sqref="E159">
    <cfRule type="duplicateValues" dxfId="12" priority="82" stopIfTrue="1"/>
  </conditionalFormatting>
  <conditionalFormatting sqref="E160">
    <cfRule type="duplicateValues" dxfId="11" priority="20" stopIfTrue="1"/>
    <cfRule type="duplicateValues" dxfId="10" priority="21" stopIfTrue="1"/>
  </conditionalFormatting>
  <conditionalFormatting sqref="E18:E34">
    <cfRule type="duplicateValues" dxfId="9" priority="118" stopIfTrue="1"/>
  </conditionalFormatting>
  <conditionalFormatting sqref="E86:E95">
    <cfRule type="duplicateValues" dxfId="8" priority="119" stopIfTrue="1"/>
  </conditionalFormatting>
  <conditionalFormatting sqref="E98:E106">
    <cfRule type="duplicateValues" dxfId="7" priority="120" stopIfTrue="1"/>
  </conditionalFormatting>
  <conditionalFormatting sqref="E133:E139">
    <cfRule type="duplicateValues" dxfId="6" priority="121" stopIfTrue="1"/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6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">
    <tabColor theme="0" tint="-0.249977111117893"/>
  </sheetPr>
  <dimension ref="A1:L45"/>
  <sheetViews>
    <sheetView showGridLines="0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I9" sqref="I9"/>
    </sheetView>
  </sheetViews>
  <sheetFormatPr defaultColWidth="8.85546875" defaultRowHeight="15" x14ac:dyDescent="0.25"/>
  <cols>
    <col min="1" max="1" width="8.7109375" customWidth="1"/>
    <col min="2" max="2" width="37.7109375" customWidth="1"/>
    <col min="3" max="3" width="60.140625" bestFit="1" customWidth="1"/>
    <col min="4" max="4" width="46.7109375" customWidth="1"/>
    <col min="5" max="5" width="15.85546875" customWidth="1"/>
    <col min="6" max="6" width="54.42578125" customWidth="1"/>
  </cols>
  <sheetData>
    <row r="1" spans="1:12" ht="45" customHeight="1" x14ac:dyDescent="0.25">
      <c r="A1" s="114" t="s">
        <v>286</v>
      </c>
      <c r="B1" s="114"/>
      <c r="C1" s="114"/>
      <c r="D1" s="114"/>
      <c r="E1" s="114"/>
      <c r="F1" s="114"/>
    </row>
    <row r="2" spans="1:12" ht="20.25" customHeight="1" x14ac:dyDescent="0.25">
      <c r="A2" s="112" t="s">
        <v>73</v>
      </c>
      <c r="B2" s="112" t="s">
        <v>74</v>
      </c>
      <c r="C2" s="112" t="s">
        <v>75</v>
      </c>
      <c r="D2" s="112" t="s">
        <v>76</v>
      </c>
      <c r="E2" s="112" t="s">
        <v>72</v>
      </c>
      <c r="F2" s="112" t="s">
        <v>77</v>
      </c>
    </row>
    <row r="3" spans="1:12" ht="20.25" customHeight="1" x14ac:dyDescent="0.25">
      <c r="A3" s="113"/>
      <c r="B3" s="113"/>
      <c r="C3" s="113"/>
      <c r="D3" s="113"/>
      <c r="E3" s="113"/>
      <c r="F3" s="113"/>
    </row>
    <row r="4" spans="1:12" x14ac:dyDescent="0.25">
      <c r="A4" s="100">
        <v>112</v>
      </c>
      <c r="B4" s="102" t="s">
        <v>5</v>
      </c>
      <c r="C4" s="104" t="s">
        <v>43</v>
      </c>
      <c r="D4" s="31" t="s">
        <v>474</v>
      </c>
      <c r="E4" s="26">
        <v>5712467</v>
      </c>
      <c r="F4" s="31" t="s">
        <v>411</v>
      </c>
    </row>
    <row r="5" spans="1:12" x14ac:dyDescent="0.25">
      <c r="A5" s="101"/>
      <c r="B5" s="103"/>
      <c r="C5" s="105"/>
      <c r="D5" s="24" t="s">
        <v>264</v>
      </c>
      <c r="E5" s="23">
        <v>8878803</v>
      </c>
      <c r="F5" s="31" t="s">
        <v>288</v>
      </c>
    </row>
    <row r="6" spans="1:12" x14ac:dyDescent="0.25">
      <c r="A6" s="101"/>
      <c r="B6" s="103"/>
      <c r="C6" s="105"/>
      <c r="D6" s="24" t="s">
        <v>462</v>
      </c>
      <c r="E6" s="23">
        <v>5845726</v>
      </c>
      <c r="F6" s="31" t="s">
        <v>411</v>
      </c>
    </row>
    <row r="7" spans="1:12" ht="15.75" x14ac:dyDescent="0.25">
      <c r="A7" s="87"/>
      <c r="B7" s="88"/>
      <c r="C7" s="88"/>
      <c r="D7" s="88"/>
      <c r="E7" s="89"/>
      <c r="F7" s="34" t="s">
        <v>317</v>
      </c>
    </row>
    <row r="8" spans="1:12" s="85" customFormat="1" ht="33.950000000000003" customHeight="1" x14ac:dyDescent="0.25"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</row>
    <row r="9" spans="1:12" ht="15.75" customHeight="1" x14ac:dyDescent="0.25">
      <c r="A9" s="111">
        <v>115</v>
      </c>
      <c r="B9" s="248" t="s">
        <v>960</v>
      </c>
      <c r="C9" s="95" t="s">
        <v>287</v>
      </c>
      <c r="D9" s="49" t="s">
        <v>448</v>
      </c>
      <c r="E9" s="46">
        <v>6892191</v>
      </c>
      <c r="F9" s="49" t="s">
        <v>249</v>
      </c>
    </row>
    <row r="10" spans="1:12" x14ac:dyDescent="0.25">
      <c r="A10" s="111"/>
      <c r="B10" s="108"/>
      <c r="C10" s="95"/>
      <c r="D10" s="49" t="s">
        <v>456</v>
      </c>
      <c r="E10" s="46">
        <v>5466172</v>
      </c>
      <c r="F10" s="49" t="s">
        <v>249</v>
      </c>
    </row>
    <row r="11" spans="1:12" x14ac:dyDescent="0.25">
      <c r="A11" s="111"/>
      <c r="B11" s="108"/>
      <c r="C11" s="95"/>
      <c r="D11" s="44" t="s">
        <v>117</v>
      </c>
      <c r="E11" s="45">
        <v>6255213</v>
      </c>
      <c r="F11" s="49" t="s">
        <v>249</v>
      </c>
    </row>
    <row r="12" spans="1:12" ht="15.75" x14ac:dyDescent="0.25">
      <c r="A12" s="87"/>
      <c r="B12" s="88"/>
      <c r="C12" s="88"/>
      <c r="D12" s="88"/>
      <c r="E12" s="89"/>
      <c r="F12" s="34" t="s">
        <v>317</v>
      </c>
    </row>
    <row r="13" spans="1:12" s="85" customFormat="1" ht="33.950000000000003" customHeight="1" x14ac:dyDescent="0.25"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</row>
    <row r="14" spans="1:12" x14ac:dyDescent="0.25">
      <c r="A14" s="90"/>
      <c r="B14" s="96" t="s">
        <v>22</v>
      </c>
      <c r="C14" s="106" t="s">
        <v>65</v>
      </c>
      <c r="D14" s="32" t="s">
        <v>244</v>
      </c>
      <c r="E14" s="50">
        <v>7570902</v>
      </c>
      <c r="F14" s="58" t="s">
        <v>147</v>
      </c>
    </row>
    <row r="15" spans="1:12" x14ac:dyDescent="0.25">
      <c r="A15" s="90"/>
      <c r="B15" s="97"/>
      <c r="C15" s="107"/>
      <c r="D15" s="51" t="s">
        <v>241</v>
      </c>
      <c r="E15" s="50">
        <v>8595160</v>
      </c>
      <c r="F15" s="58" t="s">
        <v>288</v>
      </c>
    </row>
    <row r="16" spans="1:12" ht="20.25" customHeight="1" x14ac:dyDescent="0.25">
      <c r="A16" s="82"/>
      <c r="B16" s="83"/>
      <c r="C16" s="83"/>
      <c r="D16" s="83"/>
      <c r="E16" s="84"/>
      <c r="F16" s="249" t="s">
        <v>387</v>
      </c>
    </row>
    <row r="17" spans="1:12" s="98" customFormat="1" ht="33.950000000000003" customHeight="1" x14ac:dyDescent="0.25"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</row>
    <row r="18" spans="1:12" x14ac:dyDescent="0.25">
      <c r="A18" s="90"/>
      <c r="B18" s="108"/>
      <c r="C18" s="95" t="s">
        <v>290</v>
      </c>
      <c r="D18" s="47" t="s">
        <v>221</v>
      </c>
      <c r="E18" s="45">
        <v>1359991</v>
      </c>
      <c r="F18" s="48" t="s">
        <v>158</v>
      </c>
    </row>
    <row r="19" spans="1:12" x14ac:dyDescent="0.25">
      <c r="A19" s="90"/>
      <c r="B19" s="108"/>
      <c r="C19" s="95"/>
      <c r="D19" s="47" t="s">
        <v>163</v>
      </c>
      <c r="E19" s="45">
        <v>6547591</v>
      </c>
      <c r="F19" s="48" t="s">
        <v>153</v>
      </c>
    </row>
    <row r="20" spans="1:12" x14ac:dyDescent="0.25">
      <c r="A20" s="90"/>
      <c r="B20" s="108"/>
      <c r="C20" s="95"/>
      <c r="D20" s="47" t="s">
        <v>293</v>
      </c>
      <c r="E20" s="45">
        <v>7410247</v>
      </c>
      <c r="F20" s="48" t="s">
        <v>249</v>
      </c>
    </row>
    <row r="21" spans="1:12" x14ac:dyDescent="0.25">
      <c r="A21" s="90"/>
      <c r="B21" s="108"/>
      <c r="C21" s="95"/>
      <c r="D21" s="47" t="s">
        <v>228</v>
      </c>
      <c r="E21" s="45">
        <v>6248471</v>
      </c>
      <c r="F21" s="48" t="s">
        <v>411</v>
      </c>
    </row>
    <row r="22" spans="1:12" x14ac:dyDescent="0.25">
      <c r="A22" s="90"/>
      <c r="B22" s="108"/>
      <c r="C22" s="95"/>
      <c r="D22" s="47" t="s">
        <v>118</v>
      </c>
      <c r="E22" s="45">
        <v>3129713</v>
      </c>
      <c r="F22" s="48" t="s">
        <v>292</v>
      </c>
    </row>
    <row r="23" spans="1:12" x14ac:dyDescent="0.25">
      <c r="A23" s="90"/>
      <c r="B23" s="108"/>
      <c r="C23" s="95"/>
      <c r="D23" s="47" t="s">
        <v>461</v>
      </c>
      <c r="E23" s="45">
        <v>7619375</v>
      </c>
      <c r="F23" s="48" t="s">
        <v>247</v>
      </c>
    </row>
    <row r="24" spans="1:12" x14ac:dyDescent="0.25">
      <c r="A24" s="90"/>
      <c r="B24" s="108"/>
      <c r="C24" s="95"/>
      <c r="D24" s="47" t="s">
        <v>294</v>
      </c>
      <c r="E24" s="45">
        <v>5860300</v>
      </c>
      <c r="F24" s="48" t="s">
        <v>147</v>
      </c>
    </row>
    <row r="25" spans="1:12" x14ac:dyDescent="0.25">
      <c r="A25" s="90"/>
      <c r="B25" s="108"/>
      <c r="C25" s="95"/>
      <c r="D25" s="47" t="s">
        <v>401</v>
      </c>
      <c r="E25" s="45">
        <v>5953821</v>
      </c>
      <c r="F25" s="48" t="s">
        <v>147</v>
      </c>
    </row>
    <row r="26" spans="1:12" x14ac:dyDescent="0.25">
      <c r="A26" s="90"/>
      <c r="B26" s="108"/>
      <c r="C26" s="95"/>
      <c r="D26" s="47" t="s">
        <v>291</v>
      </c>
      <c r="E26" s="45">
        <v>6344585</v>
      </c>
      <c r="F26" s="48" t="s">
        <v>247</v>
      </c>
    </row>
    <row r="27" spans="1:12" x14ac:dyDescent="0.25">
      <c r="A27" s="90"/>
      <c r="B27" s="108"/>
      <c r="C27" s="95"/>
      <c r="D27" s="47" t="s">
        <v>279</v>
      </c>
      <c r="E27" s="45">
        <v>8881791</v>
      </c>
      <c r="F27" s="48" t="s">
        <v>288</v>
      </c>
    </row>
    <row r="28" spans="1:12" ht="15.75" x14ac:dyDescent="0.25">
      <c r="A28" s="82"/>
      <c r="B28" s="83"/>
      <c r="C28" s="83"/>
      <c r="D28" s="83"/>
      <c r="E28" s="84"/>
      <c r="F28" s="53" t="s">
        <v>341</v>
      </c>
    </row>
    <row r="29" spans="1:12" s="98" customFormat="1" ht="33.950000000000003" customHeight="1" x14ac:dyDescent="0.25"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</row>
    <row r="30" spans="1:12" ht="15" customHeight="1" x14ac:dyDescent="0.25">
      <c r="A30" s="90"/>
      <c r="B30" s="109" t="s">
        <v>34</v>
      </c>
      <c r="C30" s="110" t="s">
        <v>66</v>
      </c>
      <c r="D30" s="69" t="s">
        <v>475</v>
      </c>
      <c r="E30" s="67">
        <v>9411381</v>
      </c>
      <c r="F30" s="27" t="s">
        <v>183</v>
      </c>
    </row>
    <row r="31" spans="1:12" ht="15" customHeight="1" x14ac:dyDescent="0.25">
      <c r="A31" s="90"/>
      <c r="B31" s="109"/>
      <c r="C31" s="110"/>
      <c r="D31" s="24" t="s">
        <v>227</v>
      </c>
      <c r="E31" s="23">
        <v>7569521</v>
      </c>
      <c r="F31" s="27" t="s">
        <v>147</v>
      </c>
    </row>
    <row r="32" spans="1:12" ht="15" customHeight="1" x14ac:dyDescent="0.25">
      <c r="A32" s="90"/>
      <c r="B32" s="109"/>
      <c r="C32" s="110"/>
      <c r="D32" s="24" t="s">
        <v>225</v>
      </c>
      <c r="E32" s="23">
        <v>8474362</v>
      </c>
      <c r="F32" s="27" t="s">
        <v>183</v>
      </c>
    </row>
    <row r="33" spans="1:12" ht="15" customHeight="1" x14ac:dyDescent="0.25">
      <c r="A33" s="90"/>
      <c r="B33" s="109"/>
      <c r="C33" s="110"/>
      <c r="D33" s="24" t="s">
        <v>181</v>
      </c>
      <c r="E33" s="23">
        <v>6029922</v>
      </c>
      <c r="F33" s="27" t="s">
        <v>247</v>
      </c>
    </row>
    <row r="34" spans="1:12" ht="15" customHeight="1" x14ac:dyDescent="0.25">
      <c r="A34" s="90"/>
      <c r="B34" s="109"/>
      <c r="C34" s="110"/>
      <c r="D34" s="24" t="s">
        <v>459</v>
      </c>
      <c r="E34" s="23">
        <v>9378642</v>
      </c>
      <c r="F34" s="27" t="s">
        <v>183</v>
      </c>
    </row>
    <row r="35" spans="1:12" ht="15" customHeight="1" x14ac:dyDescent="0.25">
      <c r="A35" s="90"/>
      <c r="B35" s="109"/>
      <c r="C35" s="110"/>
      <c r="D35" s="24" t="s">
        <v>88</v>
      </c>
      <c r="E35" s="23">
        <v>5428386</v>
      </c>
      <c r="F35" s="27" t="s">
        <v>249</v>
      </c>
    </row>
    <row r="36" spans="1:12" ht="15" customHeight="1" x14ac:dyDescent="0.25">
      <c r="A36" s="90"/>
      <c r="B36" s="109"/>
      <c r="C36" s="110"/>
      <c r="D36" s="65" t="s">
        <v>402</v>
      </c>
      <c r="E36" s="23">
        <v>8357544</v>
      </c>
      <c r="F36" s="27" t="s">
        <v>183</v>
      </c>
    </row>
    <row r="37" spans="1:12" ht="15" customHeight="1" x14ac:dyDescent="0.25">
      <c r="A37" s="90"/>
      <c r="B37" s="109"/>
      <c r="C37" s="110"/>
      <c r="D37" s="65" t="s">
        <v>763</v>
      </c>
      <c r="E37" s="23">
        <v>9493492</v>
      </c>
      <c r="F37" s="27" t="s">
        <v>952</v>
      </c>
    </row>
    <row r="38" spans="1:12" ht="15" customHeight="1" x14ac:dyDescent="0.25">
      <c r="A38" s="90"/>
      <c r="B38" s="109"/>
      <c r="C38" s="110"/>
      <c r="D38" s="65" t="s">
        <v>143</v>
      </c>
      <c r="E38" s="23">
        <v>7797419</v>
      </c>
      <c r="F38" s="27" t="s">
        <v>147</v>
      </c>
    </row>
    <row r="39" spans="1:12" ht="15" customHeight="1" x14ac:dyDescent="0.25">
      <c r="A39" s="82"/>
      <c r="B39" s="83"/>
      <c r="C39" s="83"/>
      <c r="D39" s="83"/>
      <c r="E39" s="84"/>
      <c r="F39" s="33" t="s">
        <v>325</v>
      </c>
    </row>
    <row r="40" spans="1:12" s="98" customFormat="1" x14ac:dyDescent="0.25"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</row>
    <row r="41" spans="1:12" x14ac:dyDescent="0.25">
      <c r="D41" s="1"/>
      <c r="E41" s="1"/>
    </row>
    <row r="42" spans="1:12" ht="15" customHeight="1" x14ac:dyDescent="0.25">
      <c r="A42" s="90"/>
      <c r="B42" s="91" t="s">
        <v>27</v>
      </c>
      <c r="C42" s="93" t="s">
        <v>70</v>
      </c>
      <c r="D42" s="47" t="s">
        <v>447</v>
      </c>
      <c r="E42" s="45">
        <v>9304169</v>
      </c>
      <c r="F42" s="48" t="s">
        <v>288</v>
      </c>
    </row>
    <row r="43" spans="1:12" ht="15" customHeight="1" x14ac:dyDescent="0.25">
      <c r="A43" s="90"/>
      <c r="B43" s="92"/>
      <c r="C43" s="94"/>
      <c r="D43" s="47" t="s">
        <v>295</v>
      </c>
      <c r="E43" s="45">
        <v>4758978</v>
      </c>
      <c r="F43" s="48" t="s">
        <v>411</v>
      </c>
    </row>
    <row r="44" spans="1:12" ht="15" customHeight="1" x14ac:dyDescent="0.25">
      <c r="A44" s="90"/>
      <c r="B44" s="92"/>
      <c r="C44" s="94"/>
      <c r="D44" s="47" t="s">
        <v>296</v>
      </c>
      <c r="E44" s="45">
        <v>9123997</v>
      </c>
      <c r="F44" s="48" t="s">
        <v>248</v>
      </c>
    </row>
    <row r="45" spans="1:12" x14ac:dyDescent="0.25">
      <c r="A45" s="82"/>
      <c r="B45" s="83"/>
      <c r="C45" s="83"/>
      <c r="D45" s="83"/>
      <c r="E45" s="84"/>
      <c r="F45" s="33" t="s">
        <v>317</v>
      </c>
    </row>
  </sheetData>
  <mergeCells count="36">
    <mergeCell ref="D2:D3"/>
    <mergeCell ref="E2:E3"/>
    <mergeCell ref="A1:F1"/>
    <mergeCell ref="F2:F3"/>
    <mergeCell ref="B2:B3"/>
    <mergeCell ref="A2:A3"/>
    <mergeCell ref="C2:C3"/>
    <mergeCell ref="A4:A6"/>
    <mergeCell ref="B4:B6"/>
    <mergeCell ref="C4:C6"/>
    <mergeCell ref="C14:C15"/>
    <mergeCell ref="A39:E39"/>
    <mergeCell ref="A18:A27"/>
    <mergeCell ref="B18:B27"/>
    <mergeCell ref="C18:C27"/>
    <mergeCell ref="A30:A38"/>
    <mergeCell ref="B30:B38"/>
    <mergeCell ref="C30:C38"/>
    <mergeCell ref="A13:XFD13"/>
    <mergeCell ref="A12:E12"/>
    <mergeCell ref="A17:XFD17"/>
    <mergeCell ref="A9:A11"/>
    <mergeCell ref="B9:B11"/>
    <mergeCell ref="A45:E45"/>
    <mergeCell ref="A16:E16"/>
    <mergeCell ref="A8:XFD8"/>
    <mergeCell ref="A7:E7"/>
    <mergeCell ref="A42:A44"/>
    <mergeCell ref="B42:B44"/>
    <mergeCell ref="C42:C44"/>
    <mergeCell ref="C9:C11"/>
    <mergeCell ref="A14:A15"/>
    <mergeCell ref="B14:B15"/>
    <mergeCell ref="A29:XFD29"/>
    <mergeCell ref="A28:E28"/>
    <mergeCell ref="A40:XFD40"/>
  </mergeCells>
  <conditionalFormatting sqref="E11">
    <cfRule type="duplicateValues" dxfId="5" priority="9" stopIfTrue="1"/>
  </conditionalFormatting>
  <conditionalFormatting sqref="E25:E27">
    <cfRule type="duplicateValues" dxfId="4" priority="42" stopIfTrue="1"/>
  </conditionalFormatting>
  <conditionalFormatting sqref="E31:E38">
    <cfRule type="duplicateValues" dxfId="3" priority="74" stopIfTrue="1"/>
  </conditionalFormatting>
  <conditionalFormatting sqref="E42:E44">
    <cfRule type="duplicateValues" dxfId="2" priority="3" stopIfTrue="1"/>
  </conditionalFormatting>
  <conditionalFormatting sqref="E5:E6">
    <cfRule type="duplicateValues" dxfId="1" priority="113" stopIfTrue="1"/>
  </conditionalFormatting>
  <conditionalFormatting sqref="E18:E24">
    <cfRule type="duplicateValues" dxfId="0" priority="114" stopIfTrue="1"/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QF</vt:lpstr>
      <vt:lpstr>ZONA SUL - 11</vt:lpstr>
      <vt:lpstr>ZONA NORTE - 9</vt:lpstr>
      <vt:lpstr>ZONA OESTE - 6</vt:lpstr>
      <vt:lpstr>ZONA LESTE - 14</vt:lpstr>
      <vt:lpstr>CENTRO - 6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Rocca de Freitas</dc:creator>
  <cp:lastModifiedBy>Lucas Rocca de Freitas</cp:lastModifiedBy>
  <cp:lastPrinted>2020-07-01T15:14:14Z</cp:lastPrinted>
  <dcterms:created xsi:type="dcterms:W3CDTF">2017-02-01T14:11:41Z</dcterms:created>
  <dcterms:modified xsi:type="dcterms:W3CDTF">2025-05-22T16:22:58Z</dcterms:modified>
</cp:coreProperties>
</file>