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65" yWindow="-180" windowWidth="15075" windowHeight="12945" activeTab="7"/>
  </bookViews>
  <sheets>
    <sheet name="Janeiro" sheetId="1" r:id="rId1"/>
    <sheet name="Fevereiro" sheetId="4" r:id="rId2"/>
    <sheet name="Março" sheetId="5" r:id="rId3"/>
    <sheet name="Abril" sheetId="6" r:id="rId4"/>
    <sheet name="Maio" sheetId="7" r:id="rId5"/>
    <sheet name="Junho" sheetId="8" r:id="rId6"/>
    <sheet name="Julho" sheetId="11" r:id="rId7"/>
    <sheet name="Agosto" sheetId="9" r:id="rId8"/>
    <sheet name="Setembro" sheetId="10" r:id="rId9"/>
    <sheet name="Outubro" sheetId="12" r:id="rId10"/>
    <sheet name="Novembro" sheetId="13" r:id="rId11"/>
    <sheet name="Dezembro" sheetId="14" r:id="rId12"/>
    <sheet name="2025" sheetId="3" r:id="rId13"/>
  </sheets>
  <definedNames>
    <definedName name="_xlnm.Print_Area" localSheetId="11">Dezembro!$A$1:$J$64</definedName>
    <definedName name="_xlnm.Print_Area" localSheetId="1">Fevereiro!$A$1:$J$68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8"/>
  <c r="B16" i="11"/>
  <c r="C61" i="7" l="1"/>
  <c r="C64"/>
  <c r="D12"/>
  <c r="B12" i="1"/>
  <c r="C46" i="3"/>
  <c r="C61" i="6" l="1"/>
  <c r="B16" i="4"/>
  <c r="B16" i="5" l="1"/>
  <c r="B16" i="6"/>
  <c r="E12" i="1"/>
  <c r="D12"/>
  <c r="H55" i="5"/>
  <c r="I8"/>
  <c r="E12" l="1"/>
  <c r="D12"/>
  <c r="B12" i="4"/>
  <c r="B12" i="5"/>
  <c r="I10" i="4"/>
  <c r="I9"/>
  <c r="C55" i="1" l="1"/>
  <c r="C55" i="7" l="1"/>
  <c r="H47" i="3"/>
  <c r="F47"/>
  <c r="H46"/>
  <c r="F46"/>
  <c r="H64" i="13"/>
  <c r="F64"/>
  <c r="D64"/>
  <c r="C64"/>
  <c r="H55"/>
  <c r="F55"/>
  <c r="D55"/>
  <c r="C55"/>
  <c r="G17"/>
  <c r="B16"/>
  <c r="H17" s="1"/>
  <c r="I12"/>
  <c r="E12"/>
  <c r="D12"/>
  <c r="B12"/>
  <c r="J11"/>
  <c r="J10"/>
  <c r="I10" s="1"/>
  <c r="J9"/>
  <c r="I9" s="1"/>
  <c r="I8"/>
  <c r="H64" i="12"/>
  <c r="F64"/>
  <c r="D64"/>
  <c r="C64"/>
  <c r="H55"/>
  <c r="F55"/>
  <c r="D55"/>
  <c r="C55"/>
  <c r="B16"/>
  <c r="H17" s="1"/>
  <c r="I12"/>
  <c r="E12"/>
  <c r="D12"/>
  <c r="B12"/>
  <c r="J11"/>
  <c r="J10"/>
  <c r="I10" s="1"/>
  <c r="J9"/>
  <c r="I9" s="1"/>
  <c r="I8"/>
  <c r="H64" i="10"/>
  <c r="F64"/>
  <c r="D64"/>
  <c r="C64"/>
  <c r="H55"/>
  <c r="F55"/>
  <c r="B16" s="1"/>
  <c r="D55"/>
  <c r="C55"/>
  <c r="I12"/>
  <c r="E12"/>
  <c r="D12"/>
  <c r="B12"/>
  <c r="J11"/>
  <c r="J10"/>
  <c r="I10" s="1"/>
  <c r="J9"/>
  <c r="I9" s="1"/>
  <c r="I8"/>
  <c r="H64" i="9"/>
  <c r="F64"/>
  <c r="D64"/>
  <c r="C64"/>
  <c r="H55"/>
  <c r="F55"/>
  <c r="B16" s="1"/>
  <c r="H17" s="1"/>
  <c r="D55"/>
  <c r="B12" s="1"/>
  <c r="C55"/>
  <c r="I8"/>
  <c r="J11"/>
  <c r="J10"/>
  <c r="I10" s="1"/>
  <c r="J9"/>
  <c r="I9" s="1"/>
  <c r="H64" i="11"/>
  <c r="F64"/>
  <c r="D64"/>
  <c r="C64"/>
  <c r="H55"/>
  <c r="F55"/>
  <c r="H17" s="1"/>
  <c r="D55"/>
  <c r="B12" s="1"/>
  <c r="C55"/>
  <c r="E12"/>
  <c r="I12" s="1"/>
  <c r="D12"/>
  <c r="I8" s="1"/>
  <c r="J11"/>
  <c r="J10"/>
  <c r="I10" s="1"/>
  <c r="J9"/>
  <c r="I9" s="1"/>
  <c r="H64" i="8"/>
  <c r="F64"/>
  <c r="D64"/>
  <c r="C64"/>
  <c r="H55"/>
  <c r="F55"/>
  <c r="B16" s="1"/>
  <c r="H17" s="1"/>
  <c r="D55"/>
  <c r="B12" s="1"/>
  <c r="C55"/>
  <c r="E12"/>
  <c r="D12"/>
  <c r="J11"/>
  <c r="J10"/>
  <c r="I10" s="1"/>
  <c r="J9"/>
  <c r="I9" s="1"/>
  <c r="H64" i="7"/>
  <c r="F64"/>
  <c r="D64"/>
  <c r="H55"/>
  <c r="F55"/>
  <c r="H17" s="1"/>
  <c r="D55"/>
  <c r="E12"/>
  <c r="J11"/>
  <c r="J10"/>
  <c r="I10" s="1"/>
  <c r="J9"/>
  <c r="I9" s="1"/>
  <c r="H64" i="6"/>
  <c r="F64"/>
  <c r="D64"/>
  <c r="C64"/>
  <c r="H55"/>
  <c r="F55"/>
  <c r="H17" s="1"/>
  <c r="D55"/>
  <c r="B12" s="1"/>
  <c r="C55"/>
  <c r="I20" s="1"/>
  <c r="E12"/>
  <c r="D12"/>
  <c r="I8" s="1"/>
  <c r="J11"/>
  <c r="J10"/>
  <c r="I10" s="1"/>
  <c r="J9"/>
  <c r="I9" s="1"/>
  <c r="H64" i="5"/>
  <c r="F64"/>
  <c r="D64"/>
  <c r="C64"/>
  <c r="F55"/>
  <c r="D55"/>
  <c r="C55"/>
  <c r="E17"/>
  <c r="J11"/>
  <c r="J10"/>
  <c r="I10" s="1"/>
  <c r="J9"/>
  <c r="I9" s="1"/>
  <c r="H26" i="3"/>
  <c r="H17" i="4"/>
  <c r="C26" i="3"/>
  <c r="I8" i="4"/>
  <c r="J11"/>
  <c r="J10"/>
  <c r="J9"/>
  <c r="H55" i="1"/>
  <c r="F55"/>
  <c r="B16" s="1"/>
  <c r="D55"/>
  <c r="I8"/>
  <c r="J11"/>
  <c r="J10"/>
  <c r="J9"/>
  <c r="I9" s="1"/>
  <c r="H16" i="3"/>
  <c r="J11" i="14"/>
  <c r="J10"/>
  <c r="I10" s="1"/>
  <c r="J9"/>
  <c r="I9" s="1"/>
  <c r="I12" i="9" l="1"/>
  <c r="I12" i="8"/>
  <c r="H17" i="1"/>
  <c r="G17"/>
  <c r="F26" i="3"/>
  <c r="I12" i="5"/>
  <c r="D26" i="3"/>
  <c r="I12" i="7"/>
  <c r="I8"/>
  <c r="I12" i="6"/>
  <c r="H17" i="5"/>
  <c r="C17"/>
  <c r="I12" i="4"/>
  <c r="I12" i="1"/>
  <c r="E17" i="13"/>
  <c r="C17"/>
  <c r="B17" s="1"/>
  <c r="G17" i="12"/>
  <c r="E17"/>
  <c r="C17"/>
  <c r="H17" i="10"/>
  <c r="C17"/>
  <c r="B17" s="1"/>
  <c r="E17"/>
  <c r="G17"/>
  <c r="G17" i="9"/>
  <c r="E17"/>
  <c r="C17"/>
  <c r="G17" i="11"/>
  <c r="E17"/>
  <c r="C17"/>
  <c r="G17" i="8"/>
  <c r="E17"/>
  <c r="C17"/>
  <c r="G17" i="7"/>
  <c r="E17"/>
  <c r="C17"/>
  <c r="G17" i="6"/>
  <c r="E17"/>
  <c r="C17"/>
  <c r="G17" i="5"/>
  <c r="G17" i="4"/>
  <c r="E17"/>
  <c r="C17"/>
  <c r="E17" i="1" l="1"/>
  <c r="C17"/>
  <c r="B17" i="5"/>
  <c r="B17" i="12"/>
  <c r="B17" i="9"/>
  <c r="B17" i="11"/>
  <c r="B17" i="8"/>
  <c r="B17" i="7"/>
  <c r="B17" i="6"/>
  <c r="B17" i="4"/>
  <c r="B17" i="1" l="1"/>
  <c r="C47" i="3"/>
  <c r="C16" l="1"/>
  <c r="E16"/>
  <c r="G16"/>
  <c r="C48" l="1"/>
  <c r="H30"/>
  <c r="C30"/>
  <c r="D30" l="1"/>
  <c r="F30"/>
  <c r="D33" l="1"/>
  <c r="C33"/>
  <c r="F33" l="1"/>
  <c r="E10" l="1"/>
  <c r="E9"/>
  <c r="D10"/>
  <c r="D9"/>
  <c r="J9" l="1"/>
  <c r="I9" s="1"/>
  <c r="J11"/>
  <c r="J10"/>
  <c r="I10" s="1"/>
  <c r="F48"/>
  <c r="H20"/>
  <c r="H33" l="1"/>
  <c r="E36"/>
  <c r="G36"/>
  <c r="I36"/>
  <c r="E35"/>
  <c r="G35"/>
  <c r="I35"/>
  <c r="E34"/>
  <c r="G34"/>
  <c r="I34"/>
  <c r="E32"/>
  <c r="G32"/>
  <c r="I32"/>
  <c r="H64" i="14"/>
  <c r="F64"/>
  <c r="C64"/>
  <c r="H55"/>
  <c r="H36" i="3" s="1"/>
  <c r="F55" i="14"/>
  <c r="F36" i="3" s="1"/>
  <c r="D55" i="14"/>
  <c r="B12" s="1"/>
  <c r="C55"/>
  <c r="C36" i="3" s="1"/>
  <c r="E12" i="14"/>
  <c r="D12"/>
  <c r="H35" i="3"/>
  <c r="F35"/>
  <c r="D35"/>
  <c r="C35"/>
  <c r="H34"/>
  <c r="C34"/>
  <c r="H32"/>
  <c r="F32"/>
  <c r="D32"/>
  <c r="C32"/>
  <c r="I12" i="14" l="1"/>
  <c r="I8"/>
  <c r="B16"/>
  <c r="H17" s="1"/>
  <c r="D36" i="3"/>
  <c r="D34"/>
  <c r="F34"/>
  <c r="C31"/>
  <c r="H31"/>
  <c r="G17" i="14" l="1"/>
  <c r="F31" i="3"/>
  <c r="D31"/>
  <c r="D64" i="14"/>
  <c r="C17"/>
  <c r="E17"/>
  <c r="B17" l="1"/>
  <c r="H49" i="3" l="1"/>
  <c r="F49"/>
  <c r="H29"/>
  <c r="H28"/>
  <c r="C28"/>
  <c r="H27"/>
  <c r="C27"/>
  <c r="F29" l="1"/>
  <c r="D29"/>
  <c r="F28"/>
  <c r="D28"/>
  <c r="F27"/>
  <c r="D27"/>
  <c r="C49" l="1"/>
  <c r="E12"/>
  <c r="D12"/>
  <c r="H25"/>
  <c r="H38" s="1"/>
  <c r="F25"/>
  <c r="C25"/>
  <c r="F38" l="1"/>
  <c r="D25"/>
  <c r="D38" s="1"/>
  <c r="B12" s="1"/>
  <c r="I12"/>
  <c r="I20"/>
  <c r="B16" l="1"/>
  <c r="H17" s="1"/>
  <c r="D49"/>
  <c r="G17" l="1"/>
  <c r="E17"/>
  <c r="C17"/>
  <c r="C29"/>
  <c r="C38" s="1"/>
  <c r="B17" l="1"/>
</calcChain>
</file>

<file path=xl/sharedStrings.xml><?xml version="1.0" encoding="utf-8"?>
<sst xmlns="http://schemas.openxmlformats.org/spreadsheetml/2006/main" count="521" uniqueCount="51">
  <si>
    <t>CEJUSC - PMSP</t>
  </si>
  <si>
    <t>Acordos</t>
  </si>
  <si>
    <t>Sem Acordo</t>
  </si>
  <si>
    <t>Família</t>
  </si>
  <si>
    <t>Cível</t>
  </si>
  <si>
    <t>Sessões de Mediação- Não realizadas</t>
  </si>
  <si>
    <t>Total de sessões não realizadas</t>
  </si>
  <si>
    <t>Não realizada pela ausência de ambos</t>
  </si>
  <si>
    <t>Não Realizada por falta de documentos</t>
  </si>
  <si>
    <t>Panorama Geral</t>
  </si>
  <si>
    <t>Data</t>
  </si>
  <si>
    <t>Agendadas</t>
  </si>
  <si>
    <t>Realizadas</t>
  </si>
  <si>
    <t>Reagendadas</t>
  </si>
  <si>
    <t xml:space="preserve">Sessões </t>
  </si>
  <si>
    <t>COHAB</t>
  </si>
  <si>
    <t>Total de conciliações Frutíferas:</t>
  </si>
  <si>
    <t>Índice de Acordos em Cível:</t>
  </si>
  <si>
    <t>índice de Acordos em família:</t>
  </si>
  <si>
    <t>Índice Total de Acordos:</t>
  </si>
  <si>
    <t>Não realizada pela ausência do Requerente</t>
  </si>
  <si>
    <t>Não realizada pela ausência do Requerido</t>
  </si>
  <si>
    <t>Tipo</t>
  </si>
  <si>
    <t>Total  de</t>
  </si>
  <si>
    <t>Não realizadas</t>
  </si>
  <si>
    <t>Total do Mês</t>
  </si>
  <si>
    <t>Sessões de Mediação realizadas</t>
  </si>
  <si>
    <t>Encaminhamentos à equipamentos de atendimento à Violência Doméstica:</t>
  </si>
  <si>
    <t>Inclusos no SAJ</t>
  </si>
  <si>
    <t>CEJUSC</t>
  </si>
  <si>
    <t>Defensoria</t>
  </si>
  <si>
    <t>Agendamentos/ Convites Realizados</t>
  </si>
  <si>
    <t>Civel</t>
  </si>
  <si>
    <t>Total</t>
  </si>
  <si>
    <t>no CEJUSC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</si>
  <si>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</si>
  <si>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</si>
  <si>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</si>
  <si>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</si>
  <si>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</si>
  <si>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</si>
  <si>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</si>
  <si>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</si>
  <si>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</si>
  <si>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</si>
  <si>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</si>
  <si>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</si>
  <si>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</si>
  <si>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 </t>
  </si>
  <si>
    <t>Índice Total de acordos COHAB:</t>
  </si>
  <si>
    <t>Total de mês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</si>
</sst>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center" wrapText="1"/>
    </xf>
    <xf numFmtId="0" fontId="7" fillId="0" borderId="0" xfId="0" applyFont="1"/>
    <xf numFmtId="17" fontId="8" fillId="0" borderId="0" xfId="0" applyNumberFormat="1" applyFont="1" applyAlignment="1">
      <alignment horizontal="center" wrapText="1"/>
    </xf>
    <xf numFmtId="17" fontId="7" fillId="0" borderId="0" xfId="0" applyNumberFormat="1" applyFont="1" applyAlignment="1">
      <alignment wrapText="1"/>
    </xf>
    <xf numFmtId="0" fontId="7" fillId="0" borderId="9" xfId="0" applyFont="1" applyBorder="1"/>
    <xf numFmtId="0" fontId="7" fillId="0" borderId="0" xfId="0" applyFont="1" applyFill="1"/>
    <xf numFmtId="0" fontId="13" fillId="0" borderId="19" xfId="0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9" fillId="0" borderId="11" xfId="0" applyFont="1" applyBorder="1"/>
    <xf numFmtId="0" fontId="1" fillId="0" borderId="0" xfId="0" applyFont="1" applyFill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6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14" fillId="9" borderId="11" xfId="0" applyFont="1" applyFill="1" applyBorder="1"/>
    <xf numFmtId="0" fontId="9" fillId="0" borderId="16" xfId="0" applyFont="1" applyFill="1" applyBorder="1" applyAlignment="1"/>
    <xf numFmtId="0" fontId="9" fillId="0" borderId="0" xfId="0" applyFont="1" applyFill="1" applyBorder="1" applyAlignment="1"/>
    <xf numFmtId="0" fontId="9" fillId="0" borderId="23" xfId="0" applyFont="1" applyFill="1" applyBorder="1" applyAlignment="1"/>
    <xf numFmtId="0" fontId="9" fillId="0" borderId="22" xfId="0" applyFont="1" applyFill="1" applyBorder="1" applyAlignment="1"/>
    <xf numFmtId="0" fontId="9" fillId="0" borderId="18" xfId="0" applyFont="1" applyFill="1" applyBorder="1" applyAlignment="1"/>
    <xf numFmtId="0" fontId="7" fillId="0" borderId="26" xfId="0" applyFont="1" applyBorder="1"/>
    <xf numFmtId="0" fontId="7" fillId="0" borderId="13" xfId="0" applyFont="1" applyBorder="1"/>
    <xf numFmtId="0" fontId="11" fillId="4" borderId="17" xfId="0" applyFont="1" applyFill="1" applyBorder="1"/>
    <xf numFmtId="0" fontId="11" fillId="4" borderId="20" xfId="0" applyFont="1" applyFill="1" applyBorder="1"/>
    <xf numFmtId="0" fontId="3" fillId="4" borderId="20" xfId="0" applyFont="1" applyFill="1" applyBorder="1"/>
    <xf numFmtId="0" fontId="7" fillId="4" borderId="20" xfId="0" applyFont="1" applyFill="1" applyBorder="1"/>
    <xf numFmtId="0" fontId="7" fillId="4" borderId="18" xfId="0" applyFont="1" applyFill="1" applyBorder="1"/>
    <xf numFmtId="0" fontId="7" fillId="4" borderId="0" xfId="0" applyFont="1" applyFill="1" applyBorder="1"/>
    <xf numFmtId="0" fontId="9" fillId="10" borderId="1" xfId="0" applyFont="1" applyFill="1" applyBorder="1"/>
    <xf numFmtId="0" fontId="9" fillId="10" borderId="1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10" fontId="7" fillId="0" borderId="9" xfId="0" applyNumberFormat="1" applyFont="1" applyBorder="1" applyAlignment="1">
      <alignment horizontal="center"/>
    </xf>
    <xf numFmtId="0" fontId="9" fillId="0" borderId="14" xfId="0" applyFont="1" applyFill="1" applyBorder="1" applyAlignment="1"/>
    <xf numFmtId="0" fontId="15" fillId="0" borderId="0" xfId="0" applyFont="1" applyFill="1"/>
    <xf numFmtId="9" fontId="7" fillId="0" borderId="11" xfId="0" applyNumberFormat="1" applyFont="1" applyBorder="1" applyAlignment="1">
      <alignment horizontal="center"/>
    </xf>
    <xf numFmtId="0" fontId="9" fillId="0" borderId="9" xfId="0" applyFont="1" applyBorder="1"/>
    <xf numFmtId="0" fontId="9" fillId="9" borderId="11" xfId="0" applyFont="1" applyFill="1" applyBorder="1" applyAlignment="1">
      <alignment horizontal="center"/>
    </xf>
    <xf numFmtId="14" fontId="7" fillId="0" borderId="7" xfId="0" applyNumberFormat="1" applyFont="1" applyFill="1" applyBorder="1"/>
    <xf numFmtId="0" fontId="9" fillId="0" borderId="22" xfId="0" applyFont="1" applyFill="1" applyBorder="1" applyAlignment="1">
      <alignment horizontal="left"/>
    </xf>
    <xf numFmtId="9" fontId="7" fillId="0" borderId="9" xfId="0" applyNumberFormat="1" applyFont="1" applyBorder="1" applyAlignment="1">
      <alignment horizontal="left"/>
    </xf>
    <xf numFmtId="9" fontId="9" fillId="0" borderId="9" xfId="0" applyNumberFormat="1" applyFont="1" applyBorder="1" applyAlignment="1">
      <alignment horizontal="left"/>
    </xf>
    <xf numFmtId="1" fontId="7" fillId="0" borderId="11" xfId="0" applyNumberFormat="1" applyFont="1" applyBorder="1" applyAlignment="1">
      <alignment horizontal="center"/>
    </xf>
    <xf numFmtId="9" fontId="9" fillId="5" borderId="4" xfId="0" applyNumberFormat="1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9" fontId="9" fillId="5" borderId="4" xfId="0" applyNumberFormat="1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14" fontId="7" fillId="0" borderId="4" xfId="0" applyNumberFormat="1" applyFont="1" applyFill="1" applyBorder="1"/>
    <xf numFmtId="0" fontId="7" fillId="0" borderId="4" xfId="0" applyFont="1" applyBorder="1" applyAlignment="1">
      <alignment horizontal="center"/>
    </xf>
    <xf numFmtId="10" fontId="0" fillId="0" borderId="0" xfId="0" applyNumberFormat="1" applyFill="1"/>
    <xf numFmtId="0" fontId="0" fillId="0" borderId="0" xfId="0" applyFill="1" applyBorder="1" applyAlignment="1">
      <alignment horizontal="right"/>
    </xf>
    <xf numFmtId="10" fontId="0" fillId="0" borderId="0" xfId="0" applyNumberFormat="1" applyFill="1" applyBorder="1"/>
    <xf numFmtId="0" fontId="7" fillId="0" borderId="1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4" fontId="7" fillId="3" borderId="7" xfId="0" applyNumberFormat="1" applyFont="1" applyFill="1" applyBorder="1"/>
    <xf numFmtId="0" fontId="16" fillId="0" borderId="0" xfId="0" applyFont="1"/>
    <xf numFmtId="14" fontId="7" fillId="3" borderId="4" xfId="0" applyNumberFormat="1" applyFont="1" applyFill="1" applyBorder="1"/>
    <xf numFmtId="1" fontId="16" fillId="0" borderId="0" xfId="0" applyNumberFormat="1" applyFont="1"/>
    <xf numFmtId="0" fontId="9" fillId="4" borderId="17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9" fontId="9" fillId="5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1" fillId="4" borderId="36" xfId="0" applyFont="1" applyFill="1" applyBorder="1" applyAlignment="1"/>
    <xf numFmtId="0" fontId="11" fillId="4" borderId="5" xfId="0" applyFont="1" applyFill="1" applyBorder="1" applyAlignment="1"/>
    <xf numFmtId="0" fontId="11" fillId="4" borderId="28" xfId="0" applyFont="1" applyFill="1" applyBorder="1" applyAlignment="1"/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4" fontId="17" fillId="11" borderId="7" xfId="0" applyNumberFormat="1" applyFont="1" applyFill="1" applyBorder="1"/>
    <xf numFmtId="0" fontId="17" fillId="11" borderId="7" xfId="0" applyFont="1" applyFill="1" applyBorder="1" applyAlignment="1">
      <alignment horizontal="center"/>
    </xf>
    <xf numFmtId="14" fontId="17" fillId="11" borderId="4" xfId="0" applyNumberFormat="1" applyFont="1" applyFill="1" applyBorder="1"/>
    <xf numFmtId="0" fontId="17" fillId="11" borderId="4" xfId="0" applyFont="1" applyFill="1" applyBorder="1" applyAlignment="1">
      <alignment horizontal="center"/>
    </xf>
    <xf numFmtId="14" fontId="17" fillId="12" borderId="7" xfId="0" applyNumberFormat="1" applyFont="1" applyFill="1" applyBorder="1"/>
    <xf numFmtId="0" fontId="17" fillId="12" borderId="4" xfId="0" applyFont="1" applyFill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8" fillId="13" borderId="11" xfId="0" applyFont="1" applyFill="1" applyBorder="1" applyAlignment="1">
      <alignment horizontal="center"/>
    </xf>
    <xf numFmtId="0" fontId="19" fillId="14" borderId="11" xfId="0" applyFont="1" applyFill="1" applyBorder="1"/>
    <xf numFmtId="0" fontId="18" fillId="14" borderId="11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4" fontId="7" fillId="15" borderId="4" xfId="0" applyNumberFormat="1" applyFont="1" applyFill="1" applyBorder="1"/>
    <xf numFmtId="14" fontId="7" fillId="15" borderId="7" xfId="0" applyNumberFormat="1" applyFont="1" applyFill="1" applyBorder="1"/>
    <xf numFmtId="14" fontId="17" fillId="16" borderId="7" xfId="0" applyNumberFormat="1" applyFont="1" applyFill="1" applyBorder="1"/>
    <xf numFmtId="0" fontId="17" fillId="16" borderId="4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0" fillId="17" borderId="0" xfId="0" applyFill="1"/>
    <xf numFmtId="0" fontId="17" fillId="12" borderId="15" xfId="0" applyFont="1" applyFill="1" applyBorder="1" applyAlignment="1">
      <alignment horizontal="center"/>
    </xf>
    <xf numFmtId="0" fontId="17" fillId="12" borderId="8" xfId="0" applyFont="1" applyFill="1" applyBorder="1" applyAlignment="1">
      <alignment horizontal="center"/>
    </xf>
    <xf numFmtId="0" fontId="17" fillId="12" borderId="29" xfId="0" applyFont="1" applyFill="1" applyBorder="1" applyAlignment="1">
      <alignment horizontal="center"/>
    </xf>
    <xf numFmtId="0" fontId="17" fillId="12" borderId="34" xfId="0" applyFont="1" applyFill="1" applyBorder="1" applyAlignment="1">
      <alignment horizontal="center"/>
    </xf>
    <xf numFmtId="0" fontId="17" fillId="12" borderId="41" xfId="0" applyFont="1" applyFill="1" applyBorder="1" applyAlignment="1">
      <alignment horizontal="center"/>
    </xf>
    <xf numFmtId="0" fontId="17" fillId="12" borderId="9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9" fontId="17" fillId="0" borderId="15" xfId="0" applyNumberFormat="1" applyFont="1" applyBorder="1" applyAlignment="1">
      <alignment horizontal="center"/>
    </xf>
    <xf numFmtId="9" fontId="17" fillId="0" borderId="31" xfId="0" applyNumberFormat="1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7" fillId="11" borderId="15" xfId="0" applyFont="1" applyFill="1" applyBorder="1" applyAlignment="1">
      <alignment horizontal="center"/>
    </xf>
    <xf numFmtId="0" fontId="17" fillId="11" borderId="9" xfId="0" applyFont="1" applyFill="1" applyBorder="1" applyAlignment="1">
      <alignment horizontal="center"/>
    </xf>
    <xf numFmtId="0" fontId="17" fillId="11" borderId="8" xfId="0" applyFont="1" applyFill="1" applyBorder="1" applyAlignment="1">
      <alignment horizontal="center"/>
    </xf>
    <xf numFmtId="0" fontId="17" fillId="16" borderId="15" xfId="0" applyFont="1" applyFill="1" applyBorder="1" applyAlignment="1">
      <alignment horizontal="center"/>
    </xf>
    <xf numFmtId="0" fontId="17" fillId="16" borderId="8" xfId="0" applyFont="1" applyFill="1" applyBorder="1" applyAlignment="1">
      <alignment horizontal="center"/>
    </xf>
    <xf numFmtId="0" fontId="18" fillId="13" borderId="1" xfId="0" applyFont="1" applyFill="1" applyBorder="1" applyAlignment="1">
      <alignment horizontal="center"/>
    </xf>
    <xf numFmtId="0" fontId="18" fillId="13" borderId="3" xfId="0" applyFont="1" applyFill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8" fillId="13" borderId="2" xfId="0" applyFont="1" applyFill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9" fontId="18" fillId="13" borderId="1" xfId="0" applyNumberFormat="1" applyFont="1" applyFill="1" applyBorder="1" applyAlignment="1">
      <alignment horizontal="center"/>
    </xf>
    <xf numFmtId="9" fontId="18" fillId="13" borderId="3" xfId="0" applyNumberFormat="1" applyFont="1" applyFill="1" applyBorder="1" applyAlignment="1">
      <alignment horizontal="center"/>
    </xf>
    <xf numFmtId="9" fontId="17" fillId="0" borderId="29" xfId="0" applyNumberFormat="1" applyFont="1" applyBorder="1" applyAlignment="1">
      <alignment horizontal="center"/>
    </xf>
    <xf numFmtId="9" fontId="17" fillId="0" borderId="30" xfId="0" applyNumberFormat="1" applyFont="1" applyBorder="1" applyAlignment="1">
      <alignment horizontal="center"/>
    </xf>
    <xf numFmtId="0" fontId="17" fillId="16" borderId="9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7" fillId="11" borderId="38" xfId="0" applyFont="1" applyFill="1" applyBorder="1" applyAlignment="1">
      <alignment horizontal="center"/>
    </xf>
    <xf numFmtId="0" fontId="17" fillId="11" borderId="40" xfId="0" applyFont="1" applyFill="1" applyBorder="1" applyAlignment="1">
      <alignment horizontal="center"/>
    </xf>
    <xf numFmtId="0" fontId="17" fillId="11" borderId="39" xfId="0" applyFont="1" applyFill="1" applyBorder="1" applyAlignment="1">
      <alignment horizontal="center"/>
    </xf>
    <xf numFmtId="9" fontId="9" fillId="5" borderId="4" xfId="0" applyNumberFormat="1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17" fontId="6" fillId="3" borderId="1" xfId="0" applyNumberFormat="1" applyFont="1" applyFill="1" applyBorder="1" applyAlignment="1">
      <alignment horizontal="center" wrapText="1"/>
    </xf>
    <xf numFmtId="17" fontId="6" fillId="3" borderId="2" xfId="0" applyNumberFormat="1" applyFont="1" applyFill="1" applyBorder="1" applyAlignment="1">
      <alignment horizontal="center" wrapText="1"/>
    </xf>
    <xf numFmtId="17" fontId="6" fillId="3" borderId="3" xfId="0" applyNumberFormat="1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7" fillId="0" borderId="27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/>
    </xf>
    <xf numFmtId="0" fontId="18" fillId="14" borderId="3" xfId="0" applyFont="1" applyFill="1" applyBorder="1" applyAlignment="1">
      <alignment horizontal="center"/>
    </xf>
    <xf numFmtId="0" fontId="18" fillId="14" borderId="2" xfId="0" applyFont="1" applyFill="1" applyBorder="1" applyAlignment="1">
      <alignment horizontal="center"/>
    </xf>
    <xf numFmtId="9" fontId="9" fillId="10" borderId="1" xfId="0" applyNumberFormat="1" applyFont="1" applyFill="1" applyBorder="1" applyAlignment="1">
      <alignment horizontal="center"/>
    </xf>
    <xf numFmtId="9" fontId="9" fillId="10" borderId="3" xfId="0" applyNumberFormat="1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9" fontId="7" fillId="0" borderId="29" xfId="0" applyNumberFormat="1" applyFont="1" applyBorder="1" applyAlignment="1">
      <alignment horizontal="center"/>
    </xf>
    <xf numFmtId="9" fontId="7" fillId="0" borderId="30" xfId="0" applyNumberFormat="1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9" fontId="7" fillId="0" borderId="15" xfId="0" applyNumberFormat="1" applyFont="1" applyBorder="1" applyAlignment="1">
      <alignment horizontal="center"/>
    </xf>
    <xf numFmtId="9" fontId="7" fillId="0" borderId="31" xfId="0" applyNumberFormat="1" applyFont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5" borderId="4" xfId="0" quotePrefix="1" applyFont="1" applyFill="1" applyBorder="1" applyAlignment="1">
      <alignment horizontal="center"/>
    </xf>
    <xf numFmtId="0" fontId="7" fillId="3" borderId="4" xfId="0" quotePrefix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quotePrefix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7" xfId="0" quotePrefix="1" applyFont="1" applyFill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quotePrefix="1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7" xfId="0" quotePrefix="1" applyFont="1" applyFill="1" applyBorder="1" applyAlignment="1">
      <alignment horizontal="center"/>
    </xf>
    <xf numFmtId="10" fontId="9" fillId="10" borderId="1" xfId="0" applyNumberFormat="1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10" fontId="7" fillId="0" borderId="14" xfId="0" applyNumberFormat="1" applyFont="1" applyBorder="1" applyAlignment="1">
      <alignment horizontal="center"/>
    </xf>
    <xf numFmtId="10" fontId="7" fillId="0" borderId="27" xfId="0" applyNumberFormat="1" applyFont="1" applyBorder="1" applyAlignment="1">
      <alignment horizontal="center"/>
    </xf>
    <xf numFmtId="10" fontId="7" fillId="0" borderId="4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9" borderId="24" xfId="0" applyFont="1" applyFill="1" applyBorder="1" applyAlignment="1">
      <alignment horizontal="center"/>
    </xf>
    <xf numFmtId="0" fontId="9" fillId="9" borderId="2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6" fillId="3" borderId="1" xfId="0" applyNumberFormat="1" applyFont="1" applyFill="1" applyBorder="1" applyAlignment="1">
      <alignment horizontal="center" wrapText="1"/>
    </xf>
    <xf numFmtId="0" fontId="6" fillId="3" borderId="2" xfId="0" applyNumberFormat="1" applyFont="1" applyFill="1" applyBorder="1" applyAlignment="1">
      <alignment horizontal="center" wrapText="1"/>
    </xf>
    <xf numFmtId="0" fontId="6" fillId="3" borderId="3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A13" zoomScaleNormal="100" workbookViewId="0">
      <selection activeCell="L16" sqref="L16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83" t="s">
        <v>0</v>
      </c>
      <c r="C3" s="184"/>
      <c r="D3" s="184"/>
      <c r="E3" s="184"/>
      <c r="F3" s="184"/>
      <c r="G3" s="184"/>
      <c r="H3" s="184"/>
      <c r="I3" s="185"/>
    </row>
    <row r="4" spans="1:11" ht="24" thickBot="1">
      <c r="B4" s="189">
        <v>45658</v>
      </c>
      <c r="C4" s="190"/>
      <c r="D4" s="190"/>
      <c r="E4" s="190"/>
      <c r="F4" s="190"/>
      <c r="G4" s="190"/>
      <c r="H4" s="190"/>
      <c r="I4" s="191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86" t="s">
        <v>26</v>
      </c>
      <c r="C7" s="164"/>
      <c r="D7" s="164"/>
      <c r="E7" s="164"/>
      <c r="F7" s="164"/>
      <c r="G7" s="164"/>
      <c r="H7" s="164"/>
      <c r="I7" s="165"/>
    </row>
    <row r="8" spans="1:11">
      <c r="B8" s="47" t="s">
        <v>23</v>
      </c>
      <c r="C8" s="32" t="s">
        <v>22</v>
      </c>
      <c r="D8" s="29" t="s">
        <v>1</v>
      </c>
      <c r="E8" s="192" t="s">
        <v>2</v>
      </c>
      <c r="F8" s="193"/>
      <c r="G8" s="33" t="s">
        <v>16</v>
      </c>
      <c r="H8" s="30"/>
      <c r="I8" s="53">
        <f>D12</f>
        <v>10</v>
      </c>
      <c r="J8" s="72"/>
    </row>
    <row r="9" spans="1:11">
      <c r="B9" s="31" t="s">
        <v>14</v>
      </c>
      <c r="C9" s="13" t="s">
        <v>3</v>
      </c>
      <c r="D9" s="90">
        <v>9</v>
      </c>
      <c r="E9" s="135">
        <v>1</v>
      </c>
      <c r="F9" s="134"/>
      <c r="G9" s="196" t="s">
        <v>18</v>
      </c>
      <c r="H9" s="197"/>
      <c r="I9" s="54">
        <f>D9/J9</f>
        <v>0.9</v>
      </c>
      <c r="J9" s="72">
        <f>D9+E9</f>
        <v>10</v>
      </c>
    </row>
    <row r="10" spans="1:11">
      <c r="B10" s="31" t="s">
        <v>12</v>
      </c>
      <c r="C10" s="13" t="s">
        <v>4</v>
      </c>
      <c r="D10" s="90">
        <v>1</v>
      </c>
      <c r="E10" s="135">
        <v>8</v>
      </c>
      <c r="F10" s="134"/>
      <c r="G10" s="196" t="s">
        <v>17</v>
      </c>
      <c r="H10" s="197"/>
      <c r="I10" s="54">
        <v>0.4</v>
      </c>
      <c r="J10" s="72">
        <f>D10+E10</f>
        <v>9</v>
      </c>
    </row>
    <row r="11" spans="1:11">
      <c r="B11" s="45" t="s">
        <v>34</v>
      </c>
      <c r="C11" s="13"/>
      <c r="D11" s="90"/>
      <c r="E11" s="135"/>
      <c r="F11" s="134"/>
      <c r="G11" s="194"/>
      <c r="H11" s="195"/>
      <c r="I11" s="54"/>
      <c r="J11" s="72">
        <f>D11+E11</f>
        <v>0</v>
      </c>
      <c r="K11" t="s">
        <v>48</v>
      </c>
    </row>
    <row r="12" spans="1:11">
      <c r="B12" s="58">
        <f>D55</f>
        <v>19</v>
      </c>
      <c r="C12" s="50" t="s">
        <v>35</v>
      </c>
      <c r="D12" s="91">
        <f>D9+D10+D11</f>
        <v>10</v>
      </c>
      <c r="E12" s="169">
        <f>E9+E10+E11</f>
        <v>9</v>
      </c>
      <c r="F12" s="170"/>
      <c r="G12" s="171" t="s">
        <v>19</v>
      </c>
      <c r="H12" s="172"/>
      <c r="I12" s="55">
        <f>D12/SUM(D12:E12)</f>
        <v>0.52631578947368418</v>
      </c>
      <c r="J12" s="72"/>
    </row>
    <row r="13" spans="1:11" ht="27" customHeight="1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9.5" customHeight="1" thickBot="1">
      <c r="B14" s="163" t="s">
        <v>5</v>
      </c>
      <c r="C14" s="164"/>
      <c r="D14" s="164"/>
      <c r="E14" s="164"/>
      <c r="F14" s="164"/>
      <c r="G14" s="164"/>
      <c r="H14" s="164"/>
      <c r="I14" s="165"/>
    </row>
    <row r="15" spans="1:11" ht="50.25" customHeight="1">
      <c r="B15" s="20" t="s">
        <v>6</v>
      </c>
      <c r="C15" s="166" t="s">
        <v>20</v>
      </c>
      <c r="D15" s="168"/>
      <c r="E15" s="166" t="s">
        <v>21</v>
      </c>
      <c r="F15" s="167"/>
      <c r="G15" s="15" t="s">
        <v>7</v>
      </c>
      <c r="H15" s="198" t="s">
        <v>8</v>
      </c>
      <c r="I15" s="198"/>
    </row>
    <row r="16" spans="1:11" ht="14.25" customHeight="1">
      <c r="B16" s="91">
        <f>F55</f>
        <v>52</v>
      </c>
      <c r="C16" s="135">
        <v>4</v>
      </c>
      <c r="D16" s="134"/>
      <c r="E16" s="135">
        <v>31</v>
      </c>
      <c r="F16" s="134"/>
      <c r="G16" s="90">
        <v>17</v>
      </c>
      <c r="H16" s="135">
        <v>0</v>
      </c>
      <c r="I16" s="136"/>
    </row>
    <row r="17" spans="2:9">
      <c r="B17" s="80">
        <f>C17+E17+G17+H17</f>
        <v>1</v>
      </c>
      <c r="C17" s="176">
        <f>C16/B16</f>
        <v>7.6923076923076927E-2</v>
      </c>
      <c r="D17" s="176"/>
      <c r="E17" s="176">
        <f>E16/B16</f>
        <v>0.59615384615384615</v>
      </c>
      <c r="F17" s="176"/>
      <c r="G17" s="80">
        <f>G16/B16</f>
        <v>0.32692307692307693</v>
      </c>
      <c r="H17" s="176">
        <f>H16/B16</f>
        <v>0</v>
      </c>
      <c r="I17" s="176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87" t="s">
        <v>27</v>
      </c>
      <c r="C20" s="188"/>
      <c r="D20" s="188"/>
      <c r="E20" s="188"/>
      <c r="F20" s="188"/>
      <c r="G20" s="188"/>
      <c r="H20" s="56">
        <v>0</v>
      </c>
      <c r="I20" s="49"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thickBot="1">
      <c r="B22" s="177" t="s">
        <v>9</v>
      </c>
      <c r="C22" s="178"/>
      <c r="D22" s="178"/>
      <c r="E22" s="178"/>
      <c r="F22" s="178"/>
      <c r="G22" s="178"/>
      <c r="H22" s="178"/>
      <c r="I22" s="178"/>
    </row>
    <row r="23" spans="2:9" ht="16.5" thickBot="1">
      <c r="B23" s="18" t="s">
        <v>10</v>
      </c>
      <c r="C23" s="18" t="s">
        <v>11</v>
      </c>
      <c r="D23" s="181" t="s">
        <v>12</v>
      </c>
      <c r="E23" s="182"/>
      <c r="F23" s="181" t="s">
        <v>24</v>
      </c>
      <c r="G23" s="182"/>
      <c r="H23" s="179" t="s">
        <v>13</v>
      </c>
      <c r="I23" s="180"/>
    </row>
    <row r="24" spans="2:9">
      <c r="B24" s="92">
        <v>45658</v>
      </c>
      <c r="C24" s="93"/>
      <c r="D24" s="173"/>
      <c r="E24" s="174"/>
      <c r="F24" s="173"/>
      <c r="G24" s="174"/>
      <c r="H24" s="173"/>
      <c r="I24" s="175"/>
    </row>
    <row r="25" spans="2:9">
      <c r="B25" s="94">
        <v>45659</v>
      </c>
      <c r="C25" s="95"/>
      <c r="D25" s="146"/>
      <c r="E25" s="147"/>
      <c r="F25" s="146"/>
      <c r="G25" s="147"/>
      <c r="H25" s="146"/>
      <c r="I25" s="148"/>
    </row>
    <row r="26" spans="2:9">
      <c r="B26" s="94">
        <v>45660</v>
      </c>
      <c r="C26" s="95"/>
      <c r="D26" s="146"/>
      <c r="E26" s="147"/>
      <c r="F26" s="146"/>
      <c r="G26" s="147"/>
      <c r="H26" s="146"/>
      <c r="I26" s="148"/>
    </row>
    <row r="27" spans="2:9">
      <c r="B27" s="92">
        <v>45661</v>
      </c>
      <c r="C27" s="95"/>
      <c r="D27" s="146"/>
      <c r="E27" s="147"/>
      <c r="F27" s="146"/>
      <c r="G27" s="147"/>
      <c r="H27" s="146"/>
      <c r="I27" s="148"/>
    </row>
    <row r="28" spans="2:9">
      <c r="B28" s="92">
        <v>45662</v>
      </c>
      <c r="C28" s="95"/>
      <c r="D28" s="146"/>
      <c r="E28" s="147"/>
      <c r="F28" s="146"/>
      <c r="G28" s="147"/>
      <c r="H28" s="146"/>
      <c r="I28" s="148"/>
    </row>
    <row r="29" spans="2:9">
      <c r="B29" s="94">
        <v>45663</v>
      </c>
      <c r="C29" s="95"/>
      <c r="D29" s="146"/>
      <c r="E29" s="147"/>
      <c r="F29" s="146"/>
      <c r="G29" s="147"/>
      <c r="H29" s="146"/>
      <c r="I29" s="148"/>
    </row>
    <row r="30" spans="2:9">
      <c r="B30" s="94">
        <v>45664</v>
      </c>
      <c r="C30" s="95"/>
      <c r="D30" s="146"/>
      <c r="E30" s="147"/>
      <c r="F30" s="146"/>
      <c r="G30" s="147"/>
      <c r="H30" s="146"/>
      <c r="I30" s="148"/>
    </row>
    <row r="31" spans="2:9">
      <c r="B31" s="92">
        <v>45665</v>
      </c>
      <c r="C31" s="95"/>
      <c r="D31" s="146"/>
      <c r="E31" s="147"/>
      <c r="F31" s="146"/>
      <c r="G31" s="147"/>
      <c r="H31" s="146"/>
      <c r="I31" s="148"/>
    </row>
    <row r="32" spans="2:9">
      <c r="B32" s="92">
        <v>45666</v>
      </c>
      <c r="C32" s="95"/>
      <c r="D32" s="146"/>
      <c r="E32" s="147"/>
      <c r="F32" s="146"/>
      <c r="G32" s="147"/>
      <c r="H32" s="146"/>
      <c r="I32" s="148"/>
    </row>
    <row r="33" spans="2:9">
      <c r="B33" s="92">
        <v>45667</v>
      </c>
      <c r="C33" s="95"/>
      <c r="D33" s="146"/>
      <c r="E33" s="147"/>
      <c r="F33" s="146"/>
      <c r="G33" s="147"/>
      <c r="H33" s="146"/>
      <c r="I33" s="148"/>
    </row>
    <row r="34" spans="2:9">
      <c r="B34" s="92">
        <v>45668</v>
      </c>
      <c r="C34" s="95"/>
      <c r="D34" s="146"/>
      <c r="E34" s="147"/>
      <c r="F34" s="146"/>
      <c r="G34" s="147"/>
      <c r="H34" s="146"/>
      <c r="I34" s="148"/>
    </row>
    <row r="35" spans="2:9">
      <c r="B35" s="92">
        <v>45669</v>
      </c>
      <c r="C35" s="95"/>
      <c r="D35" s="146"/>
      <c r="E35" s="147"/>
      <c r="F35" s="146"/>
      <c r="G35" s="147"/>
      <c r="H35" s="146"/>
      <c r="I35" s="148"/>
    </row>
    <row r="36" spans="2:9">
      <c r="B36" s="92">
        <v>45670</v>
      </c>
      <c r="C36" s="95"/>
      <c r="D36" s="146"/>
      <c r="E36" s="147"/>
      <c r="F36" s="146"/>
      <c r="G36" s="147"/>
      <c r="H36" s="146"/>
      <c r="I36" s="148"/>
    </row>
    <row r="37" spans="2:9">
      <c r="B37" s="92">
        <v>45671</v>
      </c>
      <c r="C37" s="95"/>
      <c r="D37" s="146"/>
      <c r="E37" s="147"/>
      <c r="F37" s="146"/>
      <c r="G37" s="147"/>
      <c r="H37" s="146"/>
      <c r="I37" s="148"/>
    </row>
    <row r="38" spans="2:9">
      <c r="B38" s="92">
        <v>45672</v>
      </c>
      <c r="C38" s="95"/>
      <c r="D38" s="146"/>
      <c r="E38" s="147"/>
      <c r="F38" s="146"/>
      <c r="G38" s="147"/>
      <c r="H38" s="146"/>
      <c r="I38" s="148"/>
    </row>
    <row r="39" spans="2:9">
      <c r="B39" s="92">
        <v>45673</v>
      </c>
      <c r="C39" s="95"/>
      <c r="D39" s="146"/>
      <c r="E39" s="147"/>
      <c r="F39" s="146"/>
      <c r="G39" s="147"/>
      <c r="H39" s="146"/>
      <c r="I39" s="148"/>
    </row>
    <row r="40" spans="2:9">
      <c r="B40" s="92">
        <v>45674</v>
      </c>
      <c r="C40" s="95"/>
      <c r="D40" s="146"/>
      <c r="E40" s="147"/>
      <c r="F40" s="146"/>
      <c r="G40" s="147"/>
      <c r="H40" s="146"/>
      <c r="I40" s="148"/>
    </row>
    <row r="41" spans="2:9">
      <c r="B41" s="92">
        <v>45675</v>
      </c>
      <c r="C41" s="95"/>
      <c r="D41" s="146"/>
      <c r="E41" s="147"/>
      <c r="F41" s="146"/>
      <c r="G41" s="147"/>
      <c r="H41" s="146"/>
      <c r="I41" s="148"/>
    </row>
    <row r="42" spans="2:9">
      <c r="B42" s="92">
        <v>45676</v>
      </c>
      <c r="C42" s="95"/>
      <c r="D42" s="146"/>
      <c r="E42" s="147"/>
      <c r="F42" s="146"/>
      <c r="G42" s="147"/>
      <c r="H42" s="146"/>
      <c r="I42" s="148"/>
    </row>
    <row r="43" spans="2:9">
      <c r="B43" s="92">
        <v>45677</v>
      </c>
      <c r="C43" s="95"/>
      <c r="D43" s="146"/>
      <c r="E43" s="147"/>
      <c r="F43" s="146"/>
      <c r="G43" s="147"/>
      <c r="H43" s="146"/>
      <c r="I43" s="148"/>
    </row>
    <row r="44" spans="2:9">
      <c r="B44" s="109">
        <v>45678</v>
      </c>
      <c r="C44" s="110">
        <v>7</v>
      </c>
      <c r="D44" s="149">
        <v>0</v>
      </c>
      <c r="E44" s="162"/>
      <c r="F44" s="149">
        <v>7</v>
      </c>
      <c r="G44" s="162"/>
      <c r="H44" s="149">
        <v>0</v>
      </c>
      <c r="I44" s="150"/>
    </row>
    <row r="45" spans="2:9">
      <c r="B45" s="96">
        <v>45679</v>
      </c>
      <c r="C45" s="97">
        <v>8</v>
      </c>
      <c r="D45" s="123">
        <v>4</v>
      </c>
      <c r="E45" s="128"/>
      <c r="F45" s="123">
        <v>4</v>
      </c>
      <c r="G45" s="128"/>
      <c r="H45" s="123">
        <v>0</v>
      </c>
      <c r="I45" s="124"/>
    </row>
    <row r="46" spans="2:9">
      <c r="B46" s="96">
        <v>45680</v>
      </c>
      <c r="C46" s="97">
        <v>7</v>
      </c>
      <c r="D46" s="123">
        <v>5</v>
      </c>
      <c r="E46" s="128"/>
      <c r="F46" s="123">
        <v>2</v>
      </c>
      <c r="G46" s="128"/>
      <c r="H46" s="123">
        <v>0</v>
      </c>
      <c r="I46" s="124"/>
    </row>
    <row r="47" spans="2:9">
      <c r="B47" s="96">
        <v>45681</v>
      </c>
      <c r="C47" s="97">
        <v>6</v>
      </c>
      <c r="D47" s="123">
        <v>2</v>
      </c>
      <c r="E47" s="128"/>
      <c r="F47" s="123">
        <v>4</v>
      </c>
      <c r="G47" s="128"/>
      <c r="H47" s="123">
        <v>0</v>
      </c>
      <c r="I47" s="124"/>
    </row>
    <row r="48" spans="2:9">
      <c r="B48" s="92">
        <v>45682</v>
      </c>
      <c r="C48" s="95"/>
      <c r="D48" s="146"/>
      <c r="E48" s="147"/>
      <c r="F48" s="146"/>
      <c r="G48" s="147"/>
      <c r="H48" s="146"/>
      <c r="I48" s="148"/>
    </row>
    <row r="49" spans="2:9">
      <c r="B49" s="92">
        <v>45683</v>
      </c>
      <c r="C49" s="95"/>
      <c r="D49" s="146"/>
      <c r="E49" s="147"/>
      <c r="F49" s="146"/>
      <c r="G49" s="147"/>
      <c r="H49" s="146"/>
      <c r="I49" s="148"/>
    </row>
    <row r="50" spans="2:9">
      <c r="B50" s="96">
        <v>45684</v>
      </c>
      <c r="C50" s="97">
        <v>9</v>
      </c>
      <c r="D50" s="123">
        <v>3</v>
      </c>
      <c r="E50" s="128"/>
      <c r="F50" s="123">
        <v>6</v>
      </c>
      <c r="G50" s="128"/>
      <c r="H50" s="123">
        <v>0</v>
      </c>
      <c r="I50" s="124"/>
    </row>
    <row r="51" spans="2:9" ht="15.75" thickBot="1">
      <c r="B51" s="96">
        <v>45685</v>
      </c>
      <c r="C51" s="97">
        <v>7</v>
      </c>
      <c r="D51" s="125">
        <v>2</v>
      </c>
      <c r="E51" s="126"/>
      <c r="F51" s="125">
        <v>5</v>
      </c>
      <c r="G51" s="126"/>
      <c r="H51" s="125">
        <v>0</v>
      </c>
      <c r="I51" s="127"/>
    </row>
    <row r="52" spans="2:9">
      <c r="B52" s="96">
        <v>45686</v>
      </c>
      <c r="C52" s="97">
        <v>9</v>
      </c>
      <c r="D52" s="123">
        <v>3</v>
      </c>
      <c r="E52" s="128"/>
      <c r="F52" s="123">
        <v>6</v>
      </c>
      <c r="G52" s="128"/>
      <c r="H52" s="123">
        <v>0</v>
      </c>
      <c r="I52" s="124"/>
    </row>
    <row r="53" spans="2:9">
      <c r="B53" s="96">
        <v>45687</v>
      </c>
      <c r="C53" s="97">
        <v>9</v>
      </c>
      <c r="D53" s="123">
        <v>0</v>
      </c>
      <c r="E53" s="128"/>
      <c r="F53" s="123">
        <v>9</v>
      </c>
      <c r="G53" s="128"/>
      <c r="H53" s="123">
        <v>0</v>
      </c>
      <c r="I53" s="124"/>
    </row>
    <row r="54" spans="2:9" ht="15.75" thickBot="1">
      <c r="B54" s="96">
        <v>45688</v>
      </c>
      <c r="C54" s="97">
        <v>9</v>
      </c>
      <c r="D54" s="125">
        <v>0</v>
      </c>
      <c r="E54" s="126"/>
      <c r="F54" s="125">
        <v>9</v>
      </c>
      <c r="G54" s="126"/>
      <c r="H54" s="125">
        <v>0</v>
      </c>
      <c r="I54" s="127"/>
    </row>
    <row r="55" spans="2:9" ht="15.75" thickBot="1">
      <c r="B55" s="28" t="s">
        <v>25</v>
      </c>
      <c r="C55" s="51">
        <f>SUM(C24:C54)</f>
        <v>71</v>
      </c>
      <c r="D55" s="138">
        <f>SUM(D24:D54)</f>
        <v>19</v>
      </c>
      <c r="E55" s="139"/>
      <c r="F55" s="138">
        <f>SUM(F24:F54)</f>
        <v>52</v>
      </c>
      <c r="G55" s="139"/>
      <c r="H55" s="138">
        <f>SUM(H24:H54)</f>
        <v>0</v>
      </c>
      <c r="I55" s="139"/>
    </row>
    <row r="58" spans="2:9" ht="15.75" thickBot="1"/>
    <row r="59" spans="2:9" ht="15.75">
      <c r="B59" s="143" t="s">
        <v>31</v>
      </c>
      <c r="C59" s="144"/>
      <c r="D59" s="144"/>
      <c r="E59" s="145"/>
      <c r="F59" s="140" t="s">
        <v>28</v>
      </c>
      <c r="G59" s="141"/>
      <c r="H59" s="141"/>
      <c r="I59" s="142"/>
    </row>
    <row r="60" spans="2:9">
      <c r="B60" s="40"/>
      <c r="C60" s="41"/>
      <c r="D60" s="41"/>
      <c r="E60" s="41"/>
      <c r="F60" s="137" t="s">
        <v>4</v>
      </c>
      <c r="G60" s="129"/>
      <c r="H60" s="129" t="s">
        <v>3</v>
      </c>
      <c r="I60" s="130"/>
    </row>
    <row r="61" spans="2:9">
      <c r="B61" s="34" t="s">
        <v>29</v>
      </c>
      <c r="C61" s="90">
        <v>82</v>
      </c>
      <c r="D61" s="131">
        <v>1</v>
      </c>
      <c r="E61" s="132"/>
      <c r="F61" s="133">
        <v>59</v>
      </c>
      <c r="G61" s="134"/>
      <c r="H61" s="135">
        <v>23</v>
      </c>
      <c r="I61" s="136"/>
    </row>
    <row r="62" spans="2:9">
      <c r="B62" s="34" t="s">
        <v>30</v>
      </c>
      <c r="C62" s="90">
        <v>0</v>
      </c>
      <c r="D62" s="131">
        <v>0</v>
      </c>
      <c r="E62" s="132"/>
      <c r="F62" s="133">
        <v>0</v>
      </c>
      <c r="G62" s="134"/>
      <c r="H62" s="135">
        <v>0</v>
      </c>
      <c r="I62" s="136"/>
    </row>
    <row r="63" spans="2:9" ht="15.75" thickBot="1">
      <c r="B63" s="35" t="s">
        <v>15</v>
      </c>
      <c r="C63" s="98">
        <v>0</v>
      </c>
      <c r="D63" s="160">
        <v>0</v>
      </c>
      <c r="E63" s="161"/>
      <c r="F63" s="153">
        <v>0</v>
      </c>
      <c r="G63" s="154"/>
      <c r="H63" s="156">
        <v>0</v>
      </c>
      <c r="I63" s="157"/>
    </row>
    <row r="64" spans="2:9" ht="15.75" thickBot="1">
      <c r="B64" s="42" t="s">
        <v>33</v>
      </c>
      <c r="C64" s="99">
        <v>82</v>
      </c>
      <c r="D64" s="158">
        <v>1</v>
      </c>
      <c r="E64" s="159"/>
      <c r="F64" s="151">
        <v>59</v>
      </c>
      <c r="G64" s="152"/>
      <c r="H64" s="151">
        <v>23</v>
      </c>
      <c r="I64" s="155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9">
    <mergeCell ref="F48:G48"/>
    <mergeCell ref="F49:G49"/>
    <mergeCell ref="F54:G54"/>
    <mergeCell ref="F40:G40"/>
    <mergeCell ref="F41:G41"/>
    <mergeCell ref="F52:G52"/>
    <mergeCell ref="D55:E55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F50:G50"/>
    <mergeCell ref="B3:I3"/>
    <mergeCell ref="B7:I7"/>
    <mergeCell ref="B20:G20"/>
    <mergeCell ref="F25:G25"/>
    <mergeCell ref="H25:I25"/>
    <mergeCell ref="D26:E26"/>
    <mergeCell ref="F26:G26"/>
    <mergeCell ref="H26:I26"/>
    <mergeCell ref="D27:E27"/>
    <mergeCell ref="F27:G27"/>
    <mergeCell ref="H27:I27"/>
    <mergeCell ref="B4:I4"/>
    <mergeCell ref="E8:F8"/>
    <mergeCell ref="E11:F11"/>
    <mergeCell ref="E10:F10"/>
    <mergeCell ref="E9:F9"/>
    <mergeCell ref="G11:H11"/>
    <mergeCell ref="G10:H10"/>
    <mergeCell ref="G9:H9"/>
    <mergeCell ref="H15:I15"/>
    <mergeCell ref="C16:D16"/>
    <mergeCell ref="E16:F16"/>
    <mergeCell ref="H16:I16"/>
    <mergeCell ref="H17:I17"/>
    <mergeCell ref="F35:G35"/>
    <mergeCell ref="D41:E41"/>
    <mergeCell ref="H31:I31"/>
    <mergeCell ref="D32:E32"/>
    <mergeCell ref="H28:I28"/>
    <mergeCell ref="D29:E29"/>
    <mergeCell ref="F29:G29"/>
    <mergeCell ref="H29:I29"/>
    <mergeCell ref="D33:E33"/>
    <mergeCell ref="H36:I36"/>
    <mergeCell ref="H37:I37"/>
    <mergeCell ref="H35:I35"/>
    <mergeCell ref="F33:G33"/>
    <mergeCell ref="H33:I33"/>
    <mergeCell ref="D34:E34"/>
    <mergeCell ref="F34:G34"/>
    <mergeCell ref="H34:I34"/>
    <mergeCell ref="D30:E30"/>
    <mergeCell ref="F30:G30"/>
    <mergeCell ref="H30:I30"/>
    <mergeCell ref="D31:E31"/>
    <mergeCell ref="F31:G31"/>
    <mergeCell ref="B14:I14"/>
    <mergeCell ref="E15:F15"/>
    <mergeCell ref="C15:D15"/>
    <mergeCell ref="E12:F12"/>
    <mergeCell ref="G12:H12"/>
    <mergeCell ref="D24:E24"/>
    <mergeCell ref="F24:G24"/>
    <mergeCell ref="H24:I24"/>
    <mergeCell ref="D25:E25"/>
    <mergeCell ref="E17:F17"/>
    <mergeCell ref="C17:D17"/>
    <mergeCell ref="B22:I22"/>
    <mergeCell ref="H23:I23"/>
    <mergeCell ref="F23:G23"/>
    <mergeCell ref="D23:E23"/>
    <mergeCell ref="F64:G64"/>
    <mergeCell ref="F63:G63"/>
    <mergeCell ref="H62:I62"/>
    <mergeCell ref="H64:I64"/>
    <mergeCell ref="H63:I63"/>
    <mergeCell ref="D64:E64"/>
    <mergeCell ref="D63:E63"/>
    <mergeCell ref="H38:I38"/>
    <mergeCell ref="H39:I39"/>
    <mergeCell ref="F42:G42"/>
    <mergeCell ref="F43:G43"/>
    <mergeCell ref="F44:G44"/>
    <mergeCell ref="F45:G45"/>
    <mergeCell ref="F46:G46"/>
    <mergeCell ref="D40:E40"/>
    <mergeCell ref="D39:E39"/>
    <mergeCell ref="D38:E38"/>
    <mergeCell ref="H55:I55"/>
    <mergeCell ref="F62:G62"/>
    <mergeCell ref="D54:E54"/>
    <mergeCell ref="H54:I54"/>
    <mergeCell ref="D52:E52"/>
    <mergeCell ref="H52:I52"/>
    <mergeCell ref="F47:G47"/>
    <mergeCell ref="D62:E62"/>
    <mergeCell ref="F59:I59"/>
    <mergeCell ref="B59:E59"/>
    <mergeCell ref="D28:E28"/>
    <mergeCell ref="F28:G28"/>
    <mergeCell ref="F36:G36"/>
    <mergeCell ref="F37:G37"/>
    <mergeCell ref="F38:G38"/>
    <mergeCell ref="F39:G39"/>
    <mergeCell ref="F32:G32"/>
    <mergeCell ref="H32:I32"/>
    <mergeCell ref="H46:I46"/>
    <mergeCell ref="H47:I47"/>
    <mergeCell ref="H48:I48"/>
    <mergeCell ref="H49:I49"/>
    <mergeCell ref="H40:I40"/>
    <mergeCell ref="H41:I41"/>
    <mergeCell ref="H42:I42"/>
    <mergeCell ref="H43:I43"/>
    <mergeCell ref="H44:I44"/>
    <mergeCell ref="H45:I45"/>
    <mergeCell ref="D37:E37"/>
    <mergeCell ref="D36:E36"/>
    <mergeCell ref="D35:E35"/>
    <mergeCell ref="H50:I50"/>
    <mergeCell ref="D51:E51"/>
    <mergeCell ref="F51:G51"/>
    <mergeCell ref="H51:I51"/>
    <mergeCell ref="D53:E53"/>
    <mergeCell ref="F53:G53"/>
    <mergeCell ref="H53:I53"/>
    <mergeCell ref="H60:I60"/>
    <mergeCell ref="D61:E61"/>
    <mergeCell ref="F61:G61"/>
    <mergeCell ref="H61:I61"/>
    <mergeCell ref="F60:G60"/>
    <mergeCell ref="F55:G5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A43" workbookViewId="0">
      <selection activeCell="B4" sqref="B4:I4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83" t="s">
        <v>0</v>
      </c>
      <c r="C3" s="184"/>
      <c r="D3" s="184"/>
      <c r="E3" s="184"/>
      <c r="F3" s="184"/>
      <c r="G3" s="184"/>
      <c r="H3" s="184"/>
      <c r="I3" s="185"/>
    </row>
    <row r="4" spans="1:11" ht="24" thickBot="1">
      <c r="B4" s="189">
        <v>45931</v>
      </c>
      <c r="C4" s="190"/>
      <c r="D4" s="190"/>
      <c r="E4" s="190"/>
      <c r="F4" s="190"/>
      <c r="G4" s="190"/>
      <c r="H4" s="190"/>
      <c r="I4" s="191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86" t="s">
        <v>26</v>
      </c>
      <c r="C7" s="164"/>
      <c r="D7" s="164"/>
      <c r="E7" s="164"/>
      <c r="F7" s="164"/>
      <c r="G7" s="164"/>
      <c r="H7" s="164"/>
      <c r="I7" s="165"/>
    </row>
    <row r="8" spans="1:11">
      <c r="B8" s="47" t="s">
        <v>23</v>
      </c>
      <c r="C8" s="32" t="s">
        <v>22</v>
      </c>
      <c r="D8" s="29" t="s">
        <v>1</v>
      </c>
      <c r="E8" s="192" t="s">
        <v>2</v>
      </c>
      <c r="F8" s="193"/>
      <c r="G8" s="33" t="s">
        <v>16</v>
      </c>
      <c r="H8" s="30"/>
      <c r="I8" s="53">
        <f>D12</f>
        <v>0</v>
      </c>
      <c r="J8" s="72"/>
    </row>
    <row r="9" spans="1:11">
      <c r="B9" s="31" t="s">
        <v>14</v>
      </c>
      <c r="C9" s="13" t="s">
        <v>3</v>
      </c>
      <c r="D9" s="79"/>
      <c r="E9" s="208"/>
      <c r="F9" s="207"/>
      <c r="G9" s="196" t="s">
        <v>18</v>
      </c>
      <c r="H9" s="197"/>
      <c r="I9" s="54" t="e">
        <f>D9/J9</f>
        <v>#DIV/0!</v>
      </c>
      <c r="J9" s="72">
        <f>D9+E9</f>
        <v>0</v>
      </c>
    </row>
    <row r="10" spans="1:11">
      <c r="B10" s="31" t="s">
        <v>12</v>
      </c>
      <c r="C10" s="13" t="s">
        <v>4</v>
      </c>
      <c r="D10" s="79"/>
      <c r="E10" s="208"/>
      <c r="F10" s="207"/>
      <c r="G10" s="196" t="s">
        <v>17</v>
      </c>
      <c r="H10" s="197"/>
      <c r="I10" s="54" t="e">
        <f>D10/J10</f>
        <v>#DIV/0!</v>
      </c>
      <c r="J10" s="72">
        <f>D10+E10</f>
        <v>0</v>
      </c>
    </row>
    <row r="11" spans="1:11">
      <c r="B11" s="45" t="s">
        <v>34</v>
      </c>
      <c r="C11" s="13" t="s">
        <v>15</v>
      </c>
      <c r="D11" s="79"/>
      <c r="E11" s="208"/>
      <c r="F11" s="207"/>
      <c r="G11" s="194" t="s">
        <v>49</v>
      </c>
      <c r="H11" s="195"/>
      <c r="I11" s="54">
        <v>0</v>
      </c>
      <c r="J11" s="72">
        <f>D11+E11</f>
        <v>0</v>
      </c>
      <c r="K11" t="s">
        <v>48</v>
      </c>
    </row>
    <row r="12" spans="1:11">
      <c r="B12" s="58">
        <f>D55</f>
        <v>0</v>
      </c>
      <c r="C12" s="50" t="s">
        <v>35</v>
      </c>
      <c r="D12" s="21">
        <f>SUM(D9:D11)</f>
        <v>0</v>
      </c>
      <c r="E12" s="229">
        <f>SUM(E9:E11)</f>
        <v>0</v>
      </c>
      <c r="F12" s="230"/>
      <c r="G12" s="171" t="s">
        <v>19</v>
      </c>
      <c r="H12" s="172"/>
      <c r="I12" s="55" t="e">
        <f>D12/SUM(D12:E12)</f>
        <v>#DIV/0!</v>
      </c>
      <c r="J12" s="72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63" t="s">
        <v>5</v>
      </c>
      <c r="C14" s="164"/>
      <c r="D14" s="164"/>
      <c r="E14" s="164"/>
      <c r="F14" s="164"/>
      <c r="G14" s="164"/>
      <c r="H14" s="164"/>
      <c r="I14" s="165"/>
    </row>
    <row r="15" spans="1:11" ht="75" customHeight="1">
      <c r="B15" s="20" t="s">
        <v>6</v>
      </c>
      <c r="C15" s="166" t="s">
        <v>20</v>
      </c>
      <c r="D15" s="168"/>
      <c r="E15" s="166" t="s">
        <v>21</v>
      </c>
      <c r="F15" s="167"/>
      <c r="G15" s="15" t="s">
        <v>7</v>
      </c>
      <c r="H15" s="198" t="s">
        <v>8</v>
      </c>
      <c r="I15" s="198"/>
    </row>
    <row r="16" spans="1:11">
      <c r="B16" s="21">
        <f>F55</f>
        <v>0</v>
      </c>
      <c r="C16" s="222"/>
      <c r="D16" s="222"/>
      <c r="E16" s="222"/>
      <c r="F16" s="222"/>
      <c r="G16" s="79"/>
      <c r="H16" s="222"/>
      <c r="I16" s="222"/>
    </row>
    <row r="17" spans="2:9">
      <c r="B17" s="80" t="e">
        <f>C17+E17+G17+H17</f>
        <v>#DIV/0!</v>
      </c>
      <c r="C17" s="176" t="e">
        <f>C16/B16</f>
        <v>#DIV/0!</v>
      </c>
      <c r="D17" s="176"/>
      <c r="E17" s="176" t="e">
        <f>E16/B16</f>
        <v>#DIV/0!</v>
      </c>
      <c r="F17" s="176"/>
      <c r="G17" s="80" t="e">
        <f>G16/B16</f>
        <v>#DIV/0!</v>
      </c>
      <c r="H17" s="176" t="e">
        <f>H16/B16</f>
        <v>#DIV/0!</v>
      </c>
      <c r="I17" s="176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87" t="s">
        <v>27</v>
      </c>
      <c r="C20" s="188"/>
      <c r="D20" s="188"/>
      <c r="E20" s="188"/>
      <c r="F20" s="188"/>
      <c r="G20" s="188"/>
      <c r="H20" s="56">
        <v>0</v>
      </c>
      <c r="I20" s="49"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77" t="s">
        <v>9</v>
      </c>
      <c r="C22" s="178"/>
      <c r="D22" s="178"/>
      <c r="E22" s="178"/>
      <c r="F22" s="178"/>
      <c r="G22" s="178"/>
      <c r="H22" s="178"/>
      <c r="I22" s="178"/>
    </row>
    <row r="23" spans="2:9" ht="16.5" customHeight="1" thickBot="1">
      <c r="B23" s="18" t="s">
        <v>10</v>
      </c>
      <c r="C23" s="18" t="s">
        <v>11</v>
      </c>
      <c r="D23" s="181" t="s">
        <v>12</v>
      </c>
      <c r="E23" s="182"/>
      <c r="F23" s="181" t="s">
        <v>24</v>
      </c>
      <c r="G23" s="182"/>
      <c r="H23" s="179" t="s">
        <v>13</v>
      </c>
      <c r="I23" s="180"/>
    </row>
    <row r="24" spans="2:9">
      <c r="B24" s="52"/>
      <c r="C24" s="82"/>
      <c r="D24" s="227"/>
      <c r="E24" s="227"/>
      <c r="F24" s="228"/>
      <c r="G24" s="228"/>
      <c r="H24" s="227"/>
      <c r="I24" s="227"/>
    </row>
    <row r="25" spans="2:9">
      <c r="B25" s="64"/>
      <c r="C25" s="81"/>
      <c r="D25" s="220"/>
      <c r="E25" s="220"/>
      <c r="F25" s="221"/>
      <c r="G25" s="221"/>
      <c r="H25" s="220"/>
      <c r="I25" s="220"/>
    </row>
    <row r="26" spans="2:9">
      <c r="B26" s="64"/>
      <c r="C26" s="81"/>
      <c r="D26" s="220"/>
      <c r="E26" s="220"/>
      <c r="F26" s="221"/>
      <c r="G26" s="221"/>
      <c r="H26" s="220"/>
      <c r="I26" s="220"/>
    </row>
    <row r="27" spans="2:9">
      <c r="B27" s="52"/>
      <c r="C27" s="81"/>
      <c r="D27" s="220"/>
      <c r="E27" s="220"/>
      <c r="F27" s="221"/>
      <c r="G27" s="221"/>
      <c r="H27" s="220"/>
      <c r="I27" s="220"/>
    </row>
    <row r="28" spans="2:9">
      <c r="B28" s="52"/>
      <c r="C28" s="81"/>
      <c r="D28" s="220"/>
      <c r="E28" s="220"/>
      <c r="F28" s="221"/>
      <c r="G28" s="221"/>
      <c r="H28" s="220"/>
      <c r="I28" s="220"/>
    </row>
    <row r="29" spans="2:9">
      <c r="B29" s="64"/>
      <c r="C29" s="81"/>
      <c r="D29" s="220"/>
      <c r="E29" s="220"/>
      <c r="F29" s="221"/>
      <c r="G29" s="221"/>
      <c r="H29" s="220"/>
      <c r="I29" s="220"/>
    </row>
    <row r="30" spans="2:9">
      <c r="B30" s="64"/>
      <c r="C30" s="81"/>
      <c r="D30" s="220"/>
      <c r="E30" s="220"/>
      <c r="F30" s="221"/>
      <c r="G30" s="221"/>
      <c r="H30" s="220"/>
      <c r="I30" s="220"/>
    </row>
    <row r="31" spans="2:9">
      <c r="B31" s="52"/>
      <c r="C31" s="81"/>
      <c r="D31" s="220"/>
      <c r="E31" s="220"/>
      <c r="F31" s="221"/>
      <c r="G31" s="221"/>
      <c r="H31" s="220"/>
      <c r="I31" s="220"/>
    </row>
    <row r="32" spans="2:9">
      <c r="B32" s="52"/>
      <c r="C32" s="81"/>
      <c r="D32" s="220"/>
      <c r="E32" s="220"/>
      <c r="F32" s="221"/>
      <c r="G32" s="221"/>
      <c r="H32" s="220"/>
      <c r="I32" s="220"/>
    </row>
    <row r="33" spans="2:9">
      <c r="B33" s="64"/>
      <c r="C33" s="81"/>
      <c r="D33" s="220"/>
      <c r="E33" s="220"/>
      <c r="F33" s="221"/>
      <c r="G33" s="221"/>
      <c r="H33" s="220"/>
      <c r="I33" s="220"/>
    </row>
    <row r="34" spans="2:9">
      <c r="B34" s="64"/>
      <c r="C34" s="81"/>
      <c r="D34" s="220"/>
      <c r="E34" s="220"/>
      <c r="F34" s="221"/>
      <c r="G34" s="221"/>
      <c r="H34" s="220"/>
      <c r="I34" s="220"/>
    </row>
    <row r="35" spans="2:9">
      <c r="B35" s="52"/>
      <c r="C35" s="81"/>
      <c r="D35" s="220"/>
      <c r="E35" s="220"/>
      <c r="F35" s="221"/>
      <c r="G35" s="221"/>
      <c r="H35" s="220"/>
      <c r="I35" s="220"/>
    </row>
    <row r="36" spans="2:9">
      <c r="B36" s="52"/>
      <c r="C36" s="81"/>
      <c r="D36" s="220"/>
      <c r="E36" s="220"/>
      <c r="F36" s="221"/>
      <c r="G36" s="221"/>
      <c r="H36" s="220"/>
      <c r="I36" s="220"/>
    </row>
    <row r="37" spans="2:9">
      <c r="B37" s="64"/>
      <c r="C37" s="81"/>
      <c r="D37" s="220"/>
      <c r="E37" s="220"/>
      <c r="F37" s="221"/>
      <c r="G37" s="221"/>
      <c r="H37" s="220"/>
      <c r="I37" s="220"/>
    </row>
    <row r="38" spans="2:9">
      <c r="B38" s="64"/>
      <c r="C38" s="81"/>
      <c r="D38" s="220"/>
      <c r="E38" s="220"/>
      <c r="F38" s="221"/>
      <c r="G38" s="221"/>
      <c r="H38" s="220"/>
      <c r="I38" s="220"/>
    </row>
    <row r="39" spans="2:9">
      <c r="B39" s="52"/>
      <c r="C39" s="81"/>
      <c r="D39" s="220"/>
      <c r="E39" s="220"/>
      <c r="F39" s="221"/>
      <c r="G39" s="221"/>
      <c r="H39" s="220"/>
      <c r="I39" s="220"/>
    </row>
    <row r="40" spans="2:9">
      <c r="B40" s="52"/>
      <c r="C40" s="81"/>
      <c r="D40" s="220"/>
      <c r="E40" s="220"/>
      <c r="F40" s="221"/>
      <c r="G40" s="221"/>
      <c r="H40" s="220"/>
      <c r="I40" s="220"/>
    </row>
    <row r="41" spans="2:9">
      <c r="B41" s="64"/>
      <c r="C41" s="81"/>
      <c r="D41" s="220"/>
      <c r="E41" s="220"/>
      <c r="F41" s="221"/>
      <c r="G41" s="221"/>
      <c r="H41" s="220"/>
      <c r="I41" s="220"/>
    </row>
    <row r="42" spans="2:9">
      <c r="B42" s="64"/>
      <c r="C42" s="81"/>
      <c r="D42" s="220"/>
      <c r="E42" s="220"/>
      <c r="F42" s="221"/>
      <c r="G42" s="221"/>
      <c r="H42" s="220"/>
      <c r="I42" s="220"/>
    </row>
    <row r="43" spans="2:9">
      <c r="B43" s="52"/>
      <c r="C43" s="81"/>
      <c r="D43" s="220"/>
      <c r="E43" s="220"/>
      <c r="F43" s="221"/>
      <c r="G43" s="221"/>
      <c r="H43" s="220"/>
      <c r="I43" s="220"/>
    </row>
    <row r="44" spans="2:9">
      <c r="B44" s="52"/>
      <c r="C44" s="81"/>
      <c r="D44" s="220"/>
      <c r="E44" s="220"/>
      <c r="F44" s="221"/>
      <c r="G44" s="221"/>
      <c r="H44" s="220"/>
      <c r="I44" s="220"/>
    </row>
    <row r="45" spans="2:9">
      <c r="B45" s="64"/>
      <c r="C45" s="81"/>
      <c r="D45" s="220"/>
      <c r="E45" s="220"/>
      <c r="F45" s="221"/>
      <c r="G45" s="221"/>
      <c r="H45" s="220"/>
      <c r="I45" s="220"/>
    </row>
    <row r="46" spans="2:9">
      <c r="B46" s="64"/>
      <c r="C46" s="81"/>
      <c r="D46" s="220"/>
      <c r="E46" s="220"/>
      <c r="F46" s="221"/>
      <c r="G46" s="221"/>
      <c r="H46" s="220"/>
      <c r="I46" s="220"/>
    </row>
    <row r="47" spans="2:9">
      <c r="B47" s="52"/>
      <c r="C47" s="81"/>
      <c r="D47" s="220"/>
      <c r="E47" s="220"/>
      <c r="F47" s="221"/>
      <c r="G47" s="221"/>
      <c r="H47" s="220"/>
      <c r="I47" s="220"/>
    </row>
    <row r="48" spans="2:9">
      <c r="B48" s="52"/>
      <c r="C48" s="81"/>
      <c r="D48" s="220"/>
      <c r="E48" s="220"/>
      <c r="F48" s="221"/>
      <c r="G48" s="221"/>
      <c r="H48" s="220"/>
      <c r="I48" s="220"/>
    </row>
    <row r="49" spans="2:9">
      <c r="B49" s="64"/>
      <c r="C49" s="81"/>
      <c r="D49" s="220"/>
      <c r="E49" s="220"/>
      <c r="F49" s="221"/>
      <c r="G49" s="221"/>
      <c r="H49" s="220"/>
      <c r="I49" s="220"/>
    </row>
    <row r="50" spans="2:9">
      <c r="B50" s="64"/>
      <c r="C50" s="81"/>
      <c r="D50" s="220"/>
      <c r="E50" s="220"/>
      <c r="F50" s="221"/>
      <c r="G50" s="221"/>
      <c r="H50" s="220"/>
      <c r="I50" s="220"/>
    </row>
    <row r="51" spans="2:9">
      <c r="B51" s="52"/>
      <c r="C51" s="81"/>
      <c r="D51" s="220"/>
      <c r="E51" s="220"/>
      <c r="F51" s="221"/>
      <c r="G51" s="221"/>
      <c r="H51" s="220"/>
      <c r="I51" s="220"/>
    </row>
    <row r="52" spans="2:9">
      <c r="B52" s="52"/>
      <c r="C52" s="81"/>
      <c r="D52" s="220"/>
      <c r="E52" s="220"/>
      <c r="F52" s="221"/>
      <c r="G52" s="221"/>
      <c r="H52" s="220"/>
      <c r="I52" s="220"/>
    </row>
    <row r="53" spans="2:9">
      <c r="B53" s="64"/>
      <c r="C53" s="81"/>
      <c r="D53" s="220"/>
      <c r="E53" s="220"/>
      <c r="F53" s="221"/>
      <c r="G53" s="221"/>
      <c r="H53" s="220"/>
      <c r="I53" s="220"/>
    </row>
    <row r="54" spans="2:9" ht="15.75" thickBot="1">
      <c r="B54" s="64"/>
      <c r="C54" s="81"/>
      <c r="D54" s="220"/>
      <c r="E54" s="220"/>
      <c r="F54" s="221"/>
      <c r="G54" s="221"/>
      <c r="H54" s="220"/>
      <c r="I54" s="220"/>
    </row>
    <row r="55" spans="2:9" ht="15.75" thickBot="1">
      <c r="B55" s="28" t="s">
        <v>25</v>
      </c>
      <c r="C55" s="51">
        <f>SUM(C24:C54)</f>
        <v>0</v>
      </c>
      <c r="D55" s="138">
        <f>SUM(D24:D54)</f>
        <v>0</v>
      </c>
      <c r="E55" s="139"/>
      <c r="F55" s="138">
        <f>SUM(F24:F54)</f>
        <v>0</v>
      </c>
      <c r="G55" s="139"/>
      <c r="H55" s="138">
        <f>SUM(H24:H54)</f>
        <v>0</v>
      </c>
      <c r="I55" s="139"/>
    </row>
    <row r="58" spans="2:9" ht="15.75" thickBot="1"/>
    <row r="59" spans="2:9" ht="15.75">
      <c r="B59" s="36" t="s">
        <v>31</v>
      </c>
      <c r="C59" s="37"/>
      <c r="D59" s="38"/>
      <c r="E59" s="39"/>
      <c r="F59" s="75" t="s">
        <v>28</v>
      </c>
      <c r="G59" s="76"/>
      <c r="H59" s="76"/>
      <c r="I59" s="77"/>
    </row>
    <row r="60" spans="2:9">
      <c r="B60" s="40"/>
      <c r="C60" s="41"/>
      <c r="D60" s="41"/>
      <c r="E60" s="41"/>
      <c r="F60" s="137" t="s">
        <v>4</v>
      </c>
      <c r="G60" s="129"/>
      <c r="H60" s="129" t="s">
        <v>3</v>
      </c>
      <c r="I60" s="130"/>
    </row>
    <row r="61" spans="2:9">
      <c r="B61" s="34" t="s">
        <v>29</v>
      </c>
      <c r="C61" s="79"/>
      <c r="D61" s="214">
        <v>0</v>
      </c>
      <c r="E61" s="215"/>
      <c r="F61" s="206"/>
      <c r="G61" s="207"/>
      <c r="H61" s="208"/>
      <c r="I61" s="209"/>
    </row>
    <row r="62" spans="2:9">
      <c r="B62" s="34" t="s">
        <v>30</v>
      </c>
      <c r="C62" s="79"/>
      <c r="D62" s="214">
        <v>0</v>
      </c>
      <c r="E62" s="215"/>
      <c r="F62" s="206"/>
      <c r="G62" s="207"/>
      <c r="H62" s="208"/>
      <c r="I62" s="209"/>
    </row>
    <row r="63" spans="2:9" ht="15.75" thickBot="1">
      <c r="B63" s="35" t="s">
        <v>15</v>
      </c>
      <c r="C63" s="78"/>
      <c r="D63" s="210">
        <v>0</v>
      </c>
      <c r="E63" s="211"/>
      <c r="F63" s="212"/>
      <c r="G63" s="213"/>
      <c r="H63" s="208"/>
      <c r="I63" s="209"/>
    </row>
    <row r="64" spans="2:9" ht="15.75" thickBot="1">
      <c r="B64" s="42" t="s">
        <v>33</v>
      </c>
      <c r="C64" s="43">
        <f>SUM(C61:C63)</f>
        <v>0</v>
      </c>
      <c r="D64" s="202">
        <f>SUM(D61:D63)</f>
        <v>0</v>
      </c>
      <c r="E64" s="203"/>
      <c r="F64" s="204">
        <f>SUM(F61:F63)</f>
        <v>0</v>
      </c>
      <c r="G64" s="205"/>
      <c r="H64" s="204">
        <f>SUM(H61:H63)</f>
        <v>0</v>
      </c>
      <c r="I64" s="205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7">
    <mergeCell ref="D62:E62"/>
    <mergeCell ref="F62:G62"/>
    <mergeCell ref="H62:I62"/>
    <mergeCell ref="D63:E63"/>
    <mergeCell ref="F63:G63"/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  <mergeCell ref="D54:E54"/>
    <mergeCell ref="F54:G54"/>
    <mergeCell ref="H54:I54"/>
    <mergeCell ref="D52:E52"/>
    <mergeCell ref="F52:G52"/>
    <mergeCell ref="H52:I52"/>
    <mergeCell ref="D53:E53"/>
    <mergeCell ref="F53:G53"/>
    <mergeCell ref="H53:I53"/>
    <mergeCell ref="D48:E48"/>
    <mergeCell ref="F48:G48"/>
    <mergeCell ref="H48:I48"/>
    <mergeCell ref="D49:E49"/>
    <mergeCell ref="F49:G49"/>
    <mergeCell ref="H49:I49"/>
    <mergeCell ref="D50:E50"/>
    <mergeCell ref="F50:G50"/>
    <mergeCell ref="F51:G51"/>
    <mergeCell ref="D51:E51"/>
    <mergeCell ref="H50:I50"/>
    <mergeCell ref="H51:I51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40:E40"/>
    <mergeCell ref="F40:G40"/>
    <mergeCell ref="H40:I40"/>
    <mergeCell ref="D38:E38"/>
    <mergeCell ref="F38:G38"/>
    <mergeCell ref="H38:I38"/>
    <mergeCell ref="D41:E41"/>
    <mergeCell ref="F41:G41"/>
    <mergeCell ref="H41:I41"/>
    <mergeCell ref="D39:E39"/>
    <mergeCell ref="F39:G39"/>
    <mergeCell ref="H39:I39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A49" workbookViewId="0">
      <selection activeCell="B4" sqref="B4:I4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83" t="s">
        <v>0</v>
      </c>
      <c r="C3" s="184"/>
      <c r="D3" s="184"/>
      <c r="E3" s="184"/>
      <c r="F3" s="184"/>
      <c r="G3" s="184"/>
      <c r="H3" s="184"/>
      <c r="I3" s="185"/>
    </row>
    <row r="4" spans="1:11" ht="24" thickBot="1">
      <c r="B4" s="189">
        <v>45962</v>
      </c>
      <c r="C4" s="190"/>
      <c r="D4" s="190"/>
      <c r="E4" s="190"/>
      <c r="F4" s="190"/>
      <c r="G4" s="190"/>
      <c r="H4" s="190"/>
      <c r="I4" s="191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86" t="s">
        <v>26</v>
      </c>
      <c r="C7" s="164"/>
      <c r="D7" s="164"/>
      <c r="E7" s="164"/>
      <c r="F7" s="164"/>
      <c r="G7" s="164"/>
      <c r="H7" s="164"/>
      <c r="I7" s="165"/>
    </row>
    <row r="8" spans="1:11">
      <c r="B8" s="47" t="s">
        <v>23</v>
      </c>
      <c r="C8" s="32" t="s">
        <v>22</v>
      </c>
      <c r="D8" s="29" t="s">
        <v>1</v>
      </c>
      <c r="E8" s="192" t="s">
        <v>2</v>
      </c>
      <c r="F8" s="193"/>
      <c r="G8" s="33" t="s">
        <v>16</v>
      </c>
      <c r="H8" s="30"/>
      <c r="I8" s="53">
        <f>D12</f>
        <v>0</v>
      </c>
      <c r="J8" s="72"/>
    </row>
    <row r="9" spans="1:11">
      <c r="B9" s="31" t="s">
        <v>14</v>
      </c>
      <c r="C9" s="13" t="s">
        <v>3</v>
      </c>
      <c r="D9" s="79"/>
      <c r="E9" s="208"/>
      <c r="F9" s="207"/>
      <c r="G9" s="196" t="s">
        <v>18</v>
      </c>
      <c r="H9" s="197"/>
      <c r="I9" s="54" t="e">
        <f>D9/J9</f>
        <v>#DIV/0!</v>
      </c>
      <c r="J9" s="72">
        <f>D9+E9</f>
        <v>0</v>
      </c>
    </row>
    <row r="10" spans="1:11">
      <c r="B10" s="31" t="s">
        <v>12</v>
      </c>
      <c r="C10" s="13" t="s">
        <v>4</v>
      </c>
      <c r="D10" s="79"/>
      <c r="E10" s="208"/>
      <c r="F10" s="207"/>
      <c r="G10" s="196" t="s">
        <v>17</v>
      </c>
      <c r="H10" s="197"/>
      <c r="I10" s="54" t="e">
        <f>D10/J10</f>
        <v>#DIV/0!</v>
      </c>
      <c r="J10" s="72">
        <f>D10+E10</f>
        <v>0</v>
      </c>
    </row>
    <row r="11" spans="1:11">
      <c r="B11" s="45" t="s">
        <v>34</v>
      </c>
      <c r="C11" s="13" t="s">
        <v>15</v>
      </c>
      <c r="D11" s="79"/>
      <c r="E11" s="208"/>
      <c r="F11" s="207"/>
      <c r="G11" s="194" t="s">
        <v>49</v>
      </c>
      <c r="H11" s="195"/>
      <c r="I11" s="54">
        <v>0</v>
      </c>
      <c r="J11" s="72">
        <f>D11+E11</f>
        <v>0</v>
      </c>
      <c r="K11" t="s">
        <v>48</v>
      </c>
    </row>
    <row r="12" spans="1:11">
      <c r="B12" s="58">
        <f>D55</f>
        <v>0</v>
      </c>
      <c r="C12" s="50" t="s">
        <v>35</v>
      </c>
      <c r="D12" s="21">
        <f>SUM(D9:D11)</f>
        <v>0</v>
      </c>
      <c r="E12" s="229">
        <f>SUM(E9:E11)</f>
        <v>0</v>
      </c>
      <c r="F12" s="230"/>
      <c r="G12" s="171" t="s">
        <v>19</v>
      </c>
      <c r="H12" s="172"/>
      <c r="I12" s="55" t="e">
        <f>D12/SUM(D12:E12)</f>
        <v>#DIV/0!</v>
      </c>
      <c r="J12" s="72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63" t="s">
        <v>5</v>
      </c>
      <c r="C14" s="164"/>
      <c r="D14" s="164"/>
      <c r="E14" s="164"/>
      <c r="F14" s="164"/>
      <c r="G14" s="164"/>
      <c r="H14" s="164"/>
      <c r="I14" s="165"/>
    </row>
    <row r="15" spans="1:11" ht="75" customHeight="1">
      <c r="B15" s="20" t="s">
        <v>6</v>
      </c>
      <c r="C15" s="166" t="s">
        <v>20</v>
      </c>
      <c r="D15" s="168"/>
      <c r="E15" s="166" t="s">
        <v>21</v>
      </c>
      <c r="F15" s="167"/>
      <c r="G15" s="15" t="s">
        <v>7</v>
      </c>
      <c r="H15" s="198" t="s">
        <v>8</v>
      </c>
      <c r="I15" s="198"/>
    </row>
    <row r="16" spans="1:11">
      <c r="B16" s="21">
        <f>F55</f>
        <v>0</v>
      </c>
      <c r="C16" s="222"/>
      <c r="D16" s="222"/>
      <c r="E16" s="222"/>
      <c r="F16" s="222"/>
      <c r="G16" s="79"/>
      <c r="H16" s="222"/>
      <c r="I16" s="222"/>
    </row>
    <row r="17" spans="2:9">
      <c r="B17" s="80" t="e">
        <f>C17+E17+G17+H17</f>
        <v>#DIV/0!</v>
      </c>
      <c r="C17" s="176" t="e">
        <f>C16/B16</f>
        <v>#DIV/0!</v>
      </c>
      <c r="D17" s="176"/>
      <c r="E17" s="176" t="e">
        <f>E16/B16</f>
        <v>#DIV/0!</v>
      </c>
      <c r="F17" s="176"/>
      <c r="G17" s="80" t="e">
        <f>G16/B16</f>
        <v>#DIV/0!</v>
      </c>
      <c r="H17" s="176" t="e">
        <f>H16/B16</f>
        <v>#DIV/0!</v>
      </c>
      <c r="I17" s="176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87" t="s">
        <v>27</v>
      </c>
      <c r="C20" s="188"/>
      <c r="D20" s="188"/>
      <c r="E20" s="188"/>
      <c r="F20" s="188"/>
      <c r="G20" s="188"/>
      <c r="H20" s="56">
        <v>0</v>
      </c>
      <c r="I20" s="49"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77" t="s">
        <v>9</v>
      </c>
      <c r="C22" s="178"/>
      <c r="D22" s="178"/>
      <c r="E22" s="178"/>
      <c r="F22" s="178"/>
      <c r="G22" s="178"/>
      <c r="H22" s="178"/>
      <c r="I22" s="178"/>
    </row>
    <row r="23" spans="2:9" ht="16.5" customHeight="1" thickBot="1">
      <c r="B23" s="18" t="s">
        <v>10</v>
      </c>
      <c r="C23" s="18" t="s">
        <v>11</v>
      </c>
      <c r="D23" s="181" t="s">
        <v>12</v>
      </c>
      <c r="E23" s="182"/>
      <c r="F23" s="181" t="s">
        <v>24</v>
      </c>
      <c r="G23" s="182"/>
      <c r="H23" s="179" t="s">
        <v>13</v>
      </c>
      <c r="I23" s="180"/>
    </row>
    <row r="24" spans="2:9">
      <c r="B24" s="52"/>
      <c r="C24" s="82"/>
      <c r="D24" s="227"/>
      <c r="E24" s="227"/>
      <c r="F24" s="228"/>
      <c r="G24" s="228"/>
      <c r="H24" s="227"/>
      <c r="I24" s="227"/>
    </row>
    <row r="25" spans="2:9">
      <c r="B25" s="64"/>
      <c r="C25" s="81"/>
      <c r="D25" s="220"/>
      <c r="E25" s="220"/>
      <c r="F25" s="221"/>
      <c r="G25" s="221"/>
      <c r="H25" s="220"/>
      <c r="I25" s="220"/>
    </row>
    <row r="26" spans="2:9">
      <c r="B26" s="64"/>
      <c r="C26" s="81"/>
      <c r="D26" s="220"/>
      <c r="E26" s="220"/>
      <c r="F26" s="221"/>
      <c r="G26" s="221"/>
      <c r="H26" s="220"/>
      <c r="I26" s="220"/>
    </row>
    <row r="27" spans="2:9">
      <c r="B27" s="52"/>
      <c r="C27" s="81"/>
      <c r="D27" s="220"/>
      <c r="E27" s="220"/>
      <c r="F27" s="221"/>
      <c r="G27" s="221"/>
      <c r="H27" s="220"/>
      <c r="I27" s="220"/>
    </row>
    <row r="28" spans="2:9">
      <c r="B28" s="52"/>
      <c r="C28" s="81"/>
      <c r="D28" s="220"/>
      <c r="E28" s="220"/>
      <c r="F28" s="221"/>
      <c r="G28" s="221"/>
      <c r="H28" s="220"/>
      <c r="I28" s="220"/>
    </row>
    <row r="29" spans="2:9">
      <c r="B29" s="64"/>
      <c r="C29" s="81"/>
      <c r="D29" s="220"/>
      <c r="E29" s="220"/>
      <c r="F29" s="221"/>
      <c r="G29" s="221"/>
      <c r="H29" s="220"/>
      <c r="I29" s="220"/>
    </row>
    <row r="30" spans="2:9">
      <c r="B30" s="64"/>
      <c r="C30" s="81"/>
      <c r="D30" s="220"/>
      <c r="E30" s="220"/>
      <c r="F30" s="221"/>
      <c r="G30" s="221"/>
      <c r="H30" s="220"/>
      <c r="I30" s="220"/>
    </row>
    <row r="31" spans="2:9">
      <c r="B31" s="52"/>
      <c r="C31" s="81"/>
      <c r="D31" s="220"/>
      <c r="E31" s="220"/>
      <c r="F31" s="221"/>
      <c r="G31" s="221"/>
      <c r="H31" s="220"/>
      <c r="I31" s="220"/>
    </row>
    <row r="32" spans="2:9">
      <c r="B32" s="52"/>
      <c r="C32" s="81"/>
      <c r="D32" s="220"/>
      <c r="E32" s="220"/>
      <c r="F32" s="221"/>
      <c r="G32" s="221"/>
      <c r="H32" s="220"/>
      <c r="I32" s="220"/>
    </row>
    <row r="33" spans="2:9">
      <c r="B33" s="64"/>
      <c r="C33" s="81"/>
      <c r="D33" s="220"/>
      <c r="E33" s="220"/>
      <c r="F33" s="221"/>
      <c r="G33" s="221"/>
      <c r="H33" s="220"/>
      <c r="I33" s="220"/>
    </row>
    <row r="34" spans="2:9">
      <c r="B34" s="64"/>
      <c r="C34" s="81"/>
      <c r="D34" s="220"/>
      <c r="E34" s="220"/>
      <c r="F34" s="221"/>
      <c r="G34" s="221"/>
      <c r="H34" s="220"/>
      <c r="I34" s="220"/>
    </row>
    <row r="35" spans="2:9">
      <c r="B35" s="52"/>
      <c r="C35" s="81"/>
      <c r="D35" s="220"/>
      <c r="E35" s="220"/>
      <c r="F35" s="221"/>
      <c r="G35" s="221"/>
      <c r="H35" s="220"/>
      <c r="I35" s="220"/>
    </row>
    <row r="36" spans="2:9">
      <c r="B36" s="52"/>
      <c r="C36" s="81"/>
      <c r="D36" s="220"/>
      <c r="E36" s="220"/>
      <c r="F36" s="221"/>
      <c r="G36" s="221"/>
      <c r="H36" s="220"/>
      <c r="I36" s="220"/>
    </row>
    <row r="37" spans="2:9">
      <c r="B37" s="64"/>
      <c r="C37" s="81"/>
      <c r="D37" s="220"/>
      <c r="E37" s="220"/>
      <c r="F37" s="221"/>
      <c r="G37" s="221"/>
      <c r="H37" s="220"/>
      <c r="I37" s="220"/>
    </row>
    <row r="38" spans="2:9">
      <c r="B38" s="64"/>
      <c r="C38" s="81"/>
      <c r="D38" s="220"/>
      <c r="E38" s="220"/>
      <c r="F38" s="221"/>
      <c r="G38" s="221"/>
      <c r="H38" s="220"/>
      <c r="I38" s="220"/>
    </row>
    <row r="39" spans="2:9">
      <c r="B39" s="52"/>
      <c r="C39" s="81"/>
      <c r="D39" s="220"/>
      <c r="E39" s="220"/>
      <c r="F39" s="221"/>
      <c r="G39" s="221"/>
      <c r="H39" s="220"/>
      <c r="I39" s="220"/>
    </row>
    <row r="40" spans="2:9">
      <c r="B40" s="52"/>
      <c r="C40" s="81"/>
      <c r="D40" s="220"/>
      <c r="E40" s="220"/>
      <c r="F40" s="221"/>
      <c r="G40" s="221"/>
      <c r="H40" s="220"/>
      <c r="I40" s="220"/>
    </row>
    <row r="41" spans="2:9">
      <c r="B41" s="64"/>
      <c r="C41" s="81"/>
      <c r="D41" s="220"/>
      <c r="E41" s="220"/>
      <c r="F41" s="221"/>
      <c r="G41" s="221"/>
      <c r="H41" s="220"/>
      <c r="I41" s="220"/>
    </row>
    <row r="42" spans="2:9">
      <c r="B42" s="64"/>
      <c r="C42" s="81"/>
      <c r="D42" s="220"/>
      <c r="E42" s="220"/>
      <c r="F42" s="221"/>
      <c r="G42" s="221"/>
      <c r="H42" s="220"/>
      <c r="I42" s="220"/>
    </row>
    <row r="43" spans="2:9">
      <c r="B43" s="52"/>
      <c r="C43" s="81"/>
      <c r="D43" s="220"/>
      <c r="E43" s="220"/>
      <c r="F43" s="221"/>
      <c r="G43" s="221"/>
      <c r="H43" s="220"/>
      <c r="I43" s="220"/>
    </row>
    <row r="44" spans="2:9">
      <c r="B44" s="52"/>
      <c r="C44" s="81"/>
      <c r="D44" s="220"/>
      <c r="E44" s="220"/>
      <c r="F44" s="221"/>
      <c r="G44" s="221"/>
      <c r="H44" s="220"/>
      <c r="I44" s="220"/>
    </row>
    <row r="45" spans="2:9">
      <c r="B45" s="64"/>
      <c r="C45" s="81"/>
      <c r="D45" s="220"/>
      <c r="E45" s="220"/>
      <c r="F45" s="221"/>
      <c r="G45" s="221"/>
      <c r="H45" s="220"/>
      <c r="I45" s="220"/>
    </row>
    <row r="46" spans="2:9">
      <c r="B46" s="64"/>
      <c r="C46" s="81"/>
      <c r="D46" s="220"/>
      <c r="E46" s="220"/>
      <c r="F46" s="221"/>
      <c r="G46" s="221"/>
      <c r="H46" s="220"/>
      <c r="I46" s="220"/>
    </row>
    <row r="47" spans="2:9">
      <c r="B47" s="52"/>
      <c r="C47" s="81"/>
      <c r="D47" s="220"/>
      <c r="E47" s="220"/>
      <c r="F47" s="221"/>
      <c r="G47" s="221"/>
      <c r="H47" s="220"/>
      <c r="I47" s="220"/>
    </row>
    <row r="48" spans="2:9">
      <c r="B48" s="52"/>
      <c r="C48" s="81"/>
      <c r="D48" s="220"/>
      <c r="E48" s="220"/>
      <c r="F48" s="221"/>
      <c r="G48" s="221"/>
      <c r="H48" s="220"/>
      <c r="I48" s="220"/>
    </row>
    <row r="49" spans="2:9">
      <c r="B49" s="64"/>
      <c r="C49" s="81"/>
      <c r="D49" s="220"/>
      <c r="E49" s="220"/>
      <c r="F49" s="221"/>
      <c r="G49" s="221"/>
      <c r="H49" s="220"/>
      <c r="I49" s="220"/>
    </row>
    <row r="50" spans="2:9">
      <c r="B50" s="64"/>
      <c r="C50" s="81"/>
      <c r="D50" s="220"/>
      <c r="E50" s="220"/>
      <c r="F50" s="221"/>
      <c r="G50" s="221"/>
      <c r="H50" s="220"/>
      <c r="I50" s="220"/>
    </row>
    <row r="51" spans="2:9">
      <c r="B51" s="52"/>
      <c r="C51" s="81"/>
      <c r="D51" s="220"/>
      <c r="E51" s="220"/>
      <c r="F51" s="221"/>
      <c r="G51" s="221"/>
      <c r="H51" s="220"/>
      <c r="I51" s="220"/>
    </row>
    <row r="52" spans="2:9">
      <c r="B52" s="52"/>
      <c r="C52" s="81"/>
      <c r="D52" s="220"/>
      <c r="E52" s="220"/>
      <c r="F52" s="221"/>
      <c r="G52" s="221"/>
      <c r="H52" s="220"/>
      <c r="I52" s="220"/>
    </row>
    <row r="53" spans="2:9">
      <c r="B53" s="64"/>
      <c r="C53" s="81"/>
      <c r="D53" s="220"/>
      <c r="E53" s="220"/>
      <c r="F53" s="221"/>
      <c r="G53" s="221"/>
      <c r="H53" s="220"/>
      <c r="I53" s="220"/>
    </row>
    <row r="54" spans="2:9" ht="15.75" thickBot="1">
      <c r="B54" s="64"/>
      <c r="C54" s="81"/>
      <c r="D54" s="220"/>
      <c r="E54" s="220"/>
      <c r="F54" s="221"/>
      <c r="G54" s="221"/>
      <c r="H54" s="220"/>
      <c r="I54" s="220"/>
    </row>
    <row r="55" spans="2:9" ht="15.75" thickBot="1">
      <c r="B55" s="28" t="s">
        <v>25</v>
      </c>
      <c r="C55" s="51">
        <f>SUM(C24:C54)</f>
        <v>0</v>
      </c>
      <c r="D55" s="138">
        <f>SUM(D24:D54)</f>
        <v>0</v>
      </c>
      <c r="E55" s="139"/>
      <c r="F55" s="138">
        <f>SUM(F24:F54)</f>
        <v>0</v>
      </c>
      <c r="G55" s="139"/>
      <c r="H55" s="138">
        <f>SUM(H24:H54)</f>
        <v>0</v>
      </c>
      <c r="I55" s="139"/>
    </row>
    <row r="58" spans="2:9" ht="15.75" thickBot="1"/>
    <row r="59" spans="2:9" ht="15.75">
      <c r="B59" s="36" t="s">
        <v>31</v>
      </c>
      <c r="C59" s="37"/>
      <c r="D59" s="38"/>
      <c r="E59" s="39"/>
      <c r="F59" s="75" t="s">
        <v>28</v>
      </c>
      <c r="G59" s="76"/>
      <c r="H59" s="76"/>
      <c r="I59" s="77"/>
    </row>
    <row r="60" spans="2:9">
      <c r="B60" s="40"/>
      <c r="C60" s="41"/>
      <c r="D60" s="41"/>
      <c r="E60" s="41"/>
      <c r="F60" s="137" t="s">
        <v>4</v>
      </c>
      <c r="G60" s="129"/>
      <c r="H60" s="129" t="s">
        <v>3</v>
      </c>
      <c r="I60" s="130"/>
    </row>
    <row r="61" spans="2:9">
      <c r="B61" s="34" t="s">
        <v>29</v>
      </c>
      <c r="C61" s="79"/>
      <c r="D61" s="214">
        <v>0</v>
      </c>
      <c r="E61" s="215"/>
      <c r="F61" s="206"/>
      <c r="G61" s="207"/>
      <c r="H61" s="208"/>
      <c r="I61" s="209"/>
    </row>
    <row r="62" spans="2:9">
      <c r="B62" s="34" t="s">
        <v>30</v>
      </c>
      <c r="C62" s="79"/>
      <c r="D62" s="214">
        <v>0</v>
      </c>
      <c r="E62" s="215"/>
      <c r="F62" s="206"/>
      <c r="G62" s="207"/>
      <c r="H62" s="208"/>
      <c r="I62" s="209"/>
    </row>
    <row r="63" spans="2:9" ht="15.75" thickBot="1">
      <c r="B63" s="35" t="s">
        <v>15</v>
      </c>
      <c r="C63" s="78"/>
      <c r="D63" s="210">
        <v>0</v>
      </c>
      <c r="E63" s="211"/>
      <c r="F63" s="212"/>
      <c r="G63" s="213"/>
      <c r="H63" s="208"/>
      <c r="I63" s="209"/>
    </row>
    <row r="64" spans="2:9" ht="15.75" thickBot="1">
      <c r="B64" s="42" t="s">
        <v>33</v>
      </c>
      <c r="C64" s="43">
        <f>SUM(C61:C63)</f>
        <v>0</v>
      </c>
      <c r="D64" s="202">
        <f>SUM(D61:D63)</f>
        <v>0</v>
      </c>
      <c r="E64" s="203"/>
      <c r="F64" s="204">
        <f>SUM(F61:F63)</f>
        <v>0</v>
      </c>
      <c r="G64" s="205"/>
      <c r="H64" s="204">
        <f>SUM(H61:H63)</f>
        <v>0</v>
      </c>
      <c r="I64" s="205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7"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  <mergeCell ref="D54:E54"/>
    <mergeCell ref="F54:G54"/>
    <mergeCell ref="H54:I54"/>
    <mergeCell ref="D62:E62"/>
    <mergeCell ref="F62:G62"/>
    <mergeCell ref="H62:I62"/>
    <mergeCell ref="D63:E63"/>
    <mergeCell ref="F63:G63"/>
    <mergeCell ref="D52:E52"/>
    <mergeCell ref="F52:G52"/>
    <mergeCell ref="H52:I52"/>
    <mergeCell ref="D53:E53"/>
    <mergeCell ref="F53:G53"/>
    <mergeCell ref="H53:I53"/>
    <mergeCell ref="D51:E51"/>
    <mergeCell ref="F51:G51"/>
    <mergeCell ref="H51:I51"/>
    <mergeCell ref="D46:E46"/>
    <mergeCell ref="F46:G46"/>
    <mergeCell ref="H46:I46"/>
    <mergeCell ref="D47:E47"/>
    <mergeCell ref="F47:G47"/>
    <mergeCell ref="H47:I47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42:E42"/>
    <mergeCell ref="F42:G42"/>
    <mergeCell ref="H42:I42"/>
    <mergeCell ref="D45:E45"/>
    <mergeCell ref="F45:G45"/>
    <mergeCell ref="H45:I45"/>
    <mergeCell ref="H43:I43"/>
    <mergeCell ref="D44:E44"/>
    <mergeCell ref="F44:G44"/>
    <mergeCell ref="H44:I44"/>
    <mergeCell ref="D43:E43"/>
    <mergeCell ref="F43:G43"/>
    <mergeCell ref="D40:E40"/>
    <mergeCell ref="F40:G40"/>
    <mergeCell ref="H40:I40"/>
    <mergeCell ref="D41:E41"/>
    <mergeCell ref="F41:G41"/>
    <mergeCell ref="H41:I41"/>
    <mergeCell ref="D38:E38"/>
    <mergeCell ref="F38:G38"/>
    <mergeCell ref="H38:I38"/>
    <mergeCell ref="D39:E39"/>
    <mergeCell ref="F39:G39"/>
    <mergeCell ref="H39:I39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F29:G29"/>
    <mergeCell ref="H29:I29"/>
    <mergeCell ref="D26:E26"/>
    <mergeCell ref="F26:G26"/>
    <mergeCell ref="H26:I26"/>
    <mergeCell ref="D27:E27"/>
    <mergeCell ref="F27:G27"/>
    <mergeCell ref="H27:I27"/>
    <mergeCell ref="D29:E29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K74"/>
  <sheetViews>
    <sheetView showGridLines="0" workbookViewId="0">
      <selection activeCell="C61" sqref="C61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83" t="s">
        <v>0</v>
      </c>
      <c r="C3" s="184"/>
      <c r="D3" s="184"/>
      <c r="E3" s="184"/>
      <c r="F3" s="184"/>
      <c r="G3" s="184"/>
      <c r="H3" s="184"/>
      <c r="I3" s="185"/>
    </row>
    <row r="4" spans="1:11" ht="24" thickBot="1">
      <c r="B4" s="189">
        <v>45992</v>
      </c>
      <c r="C4" s="190"/>
      <c r="D4" s="190"/>
      <c r="E4" s="190"/>
      <c r="F4" s="190"/>
      <c r="G4" s="190"/>
      <c r="H4" s="190"/>
      <c r="I4" s="191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86" t="s">
        <v>26</v>
      </c>
      <c r="C7" s="164"/>
      <c r="D7" s="164"/>
      <c r="E7" s="164"/>
      <c r="F7" s="164"/>
      <c r="G7" s="164"/>
      <c r="H7" s="164"/>
      <c r="I7" s="165"/>
    </row>
    <row r="8" spans="1:11">
      <c r="B8" s="47" t="s">
        <v>23</v>
      </c>
      <c r="C8" s="32" t="s">
        <v>22</v>
      </c>
      <c r="D8" s="29" t="s">
        <v>1</v>
      </c>
      <c r="E8" s="192" t="s">
        <v>2</v>
      </c>
      <c r="F8" s="193"/>
      <c r="G8" s="33" t="s">
        <v>16</v>
      </c>
      <c r="H8" s="30"/>
      <c r="I8" s="53">
        <f>D12</f>
        <v>0</v>
      </c>
      <c r="J8" s="72"/>
    </row>
    <row r="9" spans="1:11">
      <c r="B9" s="31" t="s">
        <v>14</v>
      </c>
      <c r="C9" s="13" t="s">
        <v>3</v>
      </c>
      <c r="D9" s="59"/>
      <c r="E9" s="208"/>
      <c r="F9" s="207"/>
      <c r="G9" s="196" t="s">
        <v>18</v>
      </c>
      <c r="H9" s="197"/>
      <c r="I9" s="54" t="e">
        <f>D9/J9</f>
        <v>#DIV/0!</v>
      </c>
      <c r="J9" s="72">
        <f>D9+E9</f>
        <v>0</v>
      </c>
    </row>
    <row r="10" spans="1:11">
      <c r="B10" s="31" t="s">
        <v>12</v>
      </c>
      <c r="C10" s="13" t="s">
        <v>4</v>
      </c>
      <c r="D10" s="59"/>
      <c r="E10" s="208"/>
      <c r="F10" s="207"/>
      <c r="G10" s="196" t="s">
        <v>17</v>
      </c>
      <c r="H10" s="197"/>
      <c r="I10" s="54" t="e">
        <f>D10/J10</f>
        <v>#DIV/0!</v>
      </c>
      <c r="J10" s="72">
        <f>D10+E10</f>
        <v>0</v>
      </c>
    </row>
    <row r="11" spans="1:11">
      <c r="B11" s="45" t="s">
        <v>34</v>
      </c>
      <c r="C11" s="13" t="s">
        <v>15</v>
      </c>
      <c r="D11" s="59"/>
      <c r="E11" s="208"/>
      <c r="F11" s="207"/>
      <c r="G11" s="194" t="s">
        <v>49</v>
      </c>
      <c r="H11" s="195"/>
      <c r="I11" s="54">
        <v>0</v>
      </c>
      <c r="J11" s="72">
        <f>D11+E11</f>
        <v>0</v>
      </c>
      <c r="K11" t="s">
        <v>48</v>
      </c>
    </row>
    <row r="12" spans="1:11">
      <c r="B12" s="58">
        <f>D55</f>
        <v>0</v>
      </c>
      <c r="C12" s="50" t="s">
        <v>35</v>
      </c>
      <c r="D12" s="21">
        <f>SUM(D9:D11)</f>
        <v>0</v>
      </c>
      <c r="E12" s="229">
        <f>SUM(E9:E11)</f>
        <v>0</v>
      </c>
      <c r="F12" s="230"/>
      <c r="G12" s="171" t="s">
        <v>19</v>
      </c>
      <c r="H12" s="172"/>
      <c r="I12" s="55" t="e">
        <f>D12/SUM(D12:E12)</f>
        <v>#DIV/0!</v>
      </c>
      <c r="J12" s="72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63" t="s">
        <v>5</v>
      </c>
      <c r="C14" s="164"/>
      <c r="D14" s="164"/>
      <c r="E14" s="164"/>
      <c r="F14" s="164"/>
      <c r="G14" s="164"/>
      <c r="H14" s="164"/>
      <c r="I14" s="165"/>
    </row>
    <row r="15" spans="1:11" ht="75" customHeight="1">
      <c r="B15" s="20" t="s">
        <v>6</v>
      </c>
      <c r="C15" s="166" t="s">
        <v>20</v>
      </c>
      <c r="D15" s="168"/>
      <c r="E15" s="166" t="s">
        <v>21</v>
      </c>
      <c r="F15" s="167"/>
      <c r="G15" s="15" t="s">
        <v>7</v>
      </c>
      <c r="H15" s="198" t="s">
        <v>8</v>
      </c>
      <c r="I15" s="198"/>
    </row>
    <row r="16" spans="1:11">
      <c r="B16" s="21">
        <f>F55</f>
        <v>0</v>
      </c>
      <c r="C16" s="222"/>
      <c r="D16" s="222"/>
      <c r="E16" s="222"/>
      <c r="F16" s="222"/>
      <c r="G16" s="59"/>
      <c r="H16" s="222"/>
      <c r="I16" s="222"/>
    </row>
    <row r="17" spans="2:9">
      <c r="B17" s="60" t="e">
        <f>C17+E17+G17+H17</f>
        <v>#DIV/0!</v>
      </c>
      <c r="C17" s="176" t="e">
        <f>C16/B16</f>
        <v>#DIV/0!</v>
      </c>
      <c r="D17" s="176"/>
      <c r="E17" s="176" t="e">
        <f>E16/B16</f>
        <v>#DIV/0!</v>
      </c>
      <c r="F17" s="176"/>
      <c r="G17" s="60" t="e">
        <f>G16/B16</f>
        <v>#DIV/0!</v>
      </c>
      <c r="H17" s="176" t="e">
        <f>H16/B16</f>
        <v>#DIV/0!</v>
      </c>
      <c r="I17" s="176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87" t="s">
        <v>27</v>
      </c>
      <c r="C20" s="188"/>
      <c r="D20" s="188"/>
      <c r="E20" s="188"/>
      <c r="F20" s="188"/>
      <c r="G20" s="188"/>
      <c r="H20" s="56">
        <v>0</v>
      </c>
      <c r="I20" s="49"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thickBot="1">
      <c r="B22" s="177" t="s">
        <v>9</v>
      </c>
      <c r="C22" s="178"/>
      <c r="D22" s="178"/>
      <c r="E22" s="178"/>
      <c r="F22" s="178"/>
      <c r="G22" s="178"/>
      <c r="H22" s="178"/>
      <c r="I22" s="178"/>
    </row>
    <row r="23" spans="2:9" ht="16.5" thickBot="1">
      <c r="B23" s="18" t="s">
        <v>10</v>
      </c>
      <c r="C23" s="18" t="s">
        <v>11</v>
      </c>
      <c r="D23" s="181" t="s">
        <v>12</v>
      </c>
      <c r="E23" s="182"/>
      <c r="F23" s="181" t="s">
        <v>24</v>
      </c>
      <c r="G23" s="182"/>
      <c r="H23" s="179" t="s">
        <v>13</v>
      </c>
      <c r="I23" s="180"/>
    </row>
    <row r="24" spans="2:9">
      <c r="B24" s="52"/>
      <c r="C24" s="82"/>
      <c r="D24" s="227"/>
      <c r="E24" s="227"/>
      <c r="F24" s="228"/>
      <c r="G24" s="228"/>
      <c r="H24" s="227"/>
      <c r="I24" s="227"/>
    </row>
    <row r="25" spans="2:9">
      <c r="B25" s="64"/>
      <c r="C25" s="81"/>
      <c r="D25" s="220"/>
      <c r="E25" s="220"/>
      <c r="F25" s="221"/>
      <c r="G25" s="221"/>
      <c r="H25" s="220"/>
      <c r="I25" s="220"/>
    </row>
    <row r="26" spans="2:9">
      <c r="B26" s="64"/>
      <c r="C26" s="81"/>
      <c r="D26" s="220"/>
      <c r="E26" s="220"/>
      <c r="F26" s="221"/>
      <c r="G26" s="221"/>
      <c r="H26" s="220"/>
      <c r="I26" s="220"/>
    </row>
    <row r="27" spans="2:9">
      <c r="B27" s="52"/>
      <c r="C27" s="81"/>
      <c r="D27" s="220"/>
      <c r="E27" s="220"/>
      <c r="F27" s="221"/>
      <c r="G27" s="221"/>
      <c r="H27" s="220"/>
      <c r="I27" s="220"/>
    </row>
    <row r="28" spans="2:9">
      <c r="B28" s="52"/>
      <c r="C28" s="81"/>
      <c r="D28" s="220"/>
      <c r="E28" s="220"/>
      <c r="F28" s="221"/>
      <c r="G28" s="221"/>
      <c r="H28" s="220"/>
      <c r="I28" s="220"/>
    </row>
    <row r="29" spans="2:9">
      <c r="B29" s="64"/>
      <c r="C29" s="81"/>
      <c r="D29" s="220"/>
      <c r="E29" s="220"/>
      <c r="F29" s="221"/>
      <c r="G29" s="221"/>
      <c r="H29" s="220"/>
      <c r="I29" s="220"/>
    </row>
    <row r="30" spans="2:9">
      <c r="B30" s="64"/>
      <c r="C30" s="81"/>
      <c r="D30" s="220"/>
      <c r="E30" s="220"/>
      <c r="F30" s="221"/>
      <c r="G30" s="221"/>
      <c r="H30" s="220"/>
      <c r="I30" s="220"/>
    </row>
    <row r="31" spans="2:9">
      <c r="B31" s="52"/>
      <c r="C31" s="81"/>
      <c r="D31" s="220"/>
      <c r="E31" s="220"/>
      <c r="F31" s="221"/>
      <c r="G31" s="221"/>
      <c r="H31" s="220"/>
      <c r="I31" s="220"/>
    </row>
    <row r="32" spans="2:9">
      <c r="B32" s="52"/>
      <c r="C32" s="81"/>
      <c r="D32" s="220"/>
      <c r="E32" s="220"/>
      <c r="F32" s="221"/>
      <c r="G32" s="221"/>
      <c r="H32" s="220"/>
      <c r="I32" s="220"/>
    </row>
    <row r="33" spans="2:9">
      <c r="B33" s="64"/>
      <c r="C33" s="81"/>
      <c r="D33" s="220"/>
      <c r="E33" s="220"/>
      <c r="F33" s="221"/>
      <c r="G33" s="221"/>
      <c r="H33" s="220"/>
      <c r="I33" s="220"/>
    </row>
    <row r="34" spans="2:9">
      <c r="B34" s="64"/>
      <c r="C34" s="81"/>
      <c r="D34" s="220"/>
      <c r="E34" s="220"/>
      <c r="F34" s="221"/>
      <c r="G34" s="221"/>
      <c r="H34" s="220"/>
      <c r="I34" s="220"/>
    </row>
    <row r="35" spans="2:9">
      <c r="B35" s="52"/>
      <c r="C35" s="81"/>
      <c r="D35" s="220"/>
      <c r="E35" s="220"/>
      <c r="F35" s="221"/>
      <c r="G35" s="221"/>
      <c r="H35" s="220"/>
      <c r="I35" s="220"/>
    </row>
    <row r="36" spans="2:9">
      <c r="B36" s="52"/>
      <c r="C36" s="81"/>
      <c r="D36" s="220"/>
      <c r="E36" s="220"/>
      <c r="F36" s="221"/>
      <c r="G36" s="221"/>
      <c r="H36" s="220"/>
      <c r="I36" s="220"/>
    </row>
    <row r="37" spans="2:9">
      <c r="B37" s="64"/>
      <c r="C37" s="81"/>
      <c r="D37" s="220"/>
      <c r="E37" s="220"/>
      <c r="F37" s="221"/>
      <c r="G37" s="221"/>
      <c r="H37" s="220"/>
      <c r="I37" s="220"/>
    </row>
    <row r="38" spans="2:9">
      <c r="B38" s="64"/>
      <c r="C38" s="81"/>
      <c r="D38" s="220"/>
      <c r="E38" s="220"/>
      <c r="F38" s="221"/>
      <c r="G38" s="221"/>
      <c r="H38" s="220"/>
      <c r="I38" s="220"/>
    </row>
    <row r="39" spans="2:9">
      <c r="B39" s="52"/>
      <c r="C39" s="81"/>
      <c r="D39" s="220"/>
      <c r="E39" s="220"/>
      <c r="F39" s="221"/>
      <c r="G39" s="221"/>
      <c r="H39" s="220"/>
      <c r="I39" s="220"/>
    </row>
    <row r="40" spans="2:9">
      <c r="B40" s="52"/>
      <c r="C40" s="81"/>
      <c r="D40" s="220"/>
      <c r="E40" s="220"/>
      <c r="F40" s="221"/>
      <c r="G40" s="221"/>
      <c r="H40" s="220"/>
      <c r="I40" s="220"/>
    </row>
    <row r="41" spans="2:9">
      <c r="B41" s="64"/>
      <c r="C41" s="81"/>
      <c r="D41" s="220"/>
      <c r="E41" s="220"/>
      <c r="F41" s="221"/>
      <c r="G41" s="221"/>
      <c r="H41" s="220"/>
      <c r="I41" s="220"/>
    </row>
    <row r="42" spans="2:9">
      <c r="B42" s="64"/>
      <c r="C42" s="81"/>
      <c r="D42" s="220"/>
      <c r="E42" s="220"/>
      <c r="F42" s="221"/>
      <c r="G42" s="221"/>
      <c r="H42" s="220"/>
      <c r="I42" s="220"/>
    </row>
    <row r="43" spans="2:9">
      <c r="B43" s="52"/>
      <c r="C43" s="81"/>
      <c r="D43" s="220"/>
      <c r="E43" s="220"/>
      <c r="F43" s="221"/>
      <c r="G43" s="221"/>
      <c r="H43" s="220"/>
      <c r="I43" s="220"/>
    </row>
    <row r="44" spans="2:9">
      <c r="B44" s="52"/>
      <c r="C44" s="81"/>
      <c r="D44" s="220"/>
      <c r="E44" s="220"/>
      <c r="F44" s="221"/>
      <c r="G44" s="221"/>
      <c r="H44" s="220"/>
      <c r="I44" s="220"/>
    </row>
    <row r="45" spans="2:9">
      <c r="B45" s="64"/>
      <c r="C45" s="81"/>
      <c r="D45" s="220"/>
      <c r="E45" s="220"/>
      <c r="F45" s="221"/>
      <c r="G45" s="221"/>
      <c r="H45" s="220"/>
      <c r="I45" s="220"/>
    </row>
    <row r="46" spans="2:9">
      <c r="B46" s="64"/>
      <c r="C46" s="81"/>
      <c r="D46" s="220"/>
      <c r="E46" s="220"/>
      <c r="F46" s="221"/>
      <c r="G46" s="221"/>
      <c r="H46" s="220"/>
      <c r="I46" s="220"/>
    </row>
    <row r="47" spans="2:9">
      <c r="B47" s="52"/>
      <c r="C47" s="81"/>
      <c r="D47" s="220"/>
      <c r="E47" s="220"/>
      <c r="F47" s="221"/>
      <c r="G47" s="221"/>
      <c r="H47" s="220"/>
      <c r="I47" s="220"/>
    </row>
    <row r="48" spans="2:9">
      <c r="B48" s="52"/>
      <c r="C48" s="81"/>
      <c r="D48" s="220"/>
      <c r="E48" s="220"/>
      <c r="F48" s="221"/>
      <c r="G48" s="221"/>
      <c r="H48" s="220"/>
      <c r="I48" s="220"/>
    </row>
    <row r="49" spans="2:9">
      <c r="B49" s="64"/>
      <c r="C49" s="81"/>
      <c r="D49" s="220"/>
      <c r="E49" s="220"/>
      <c r="F49" s="221"/>
      <c r="G49" s="221"/>
      <c r="H49" s="220"/>
      <c r="I49" s="220"/>
    </row>
    <row r="50" spans="2:9">
      <c r="B50" s="64"/>
      <c r="C50" s="81"/>
      <c r="D50" s="220"/>
      <c r="E50" s="220"/>
      <c r="F50" s="221"/>
      <c r="G50" s="221"/>
      <c r="H50" s="220"/>
      <c r="I50" s="220"/>
    </row>
    <row r="51" spans="2:9">
      <c r="B51" s="52"/>
      <c r="C51" s="81"/>
      <c r="D51" s="220"/>
      <c r="E51" s="220"/>
      <c r="F51" s="221"/>
      <c r="G51" s="221"/>
      <c r="H51" s="220"/>
      <c r="I51" s="220"/>
    </row>
    <row r="52" spans="2:9">
      <c r="B52" s="52"/>
      <c r="C52" s="81"/>
      <c r="D52" s="220"/>
      <c r="E52" s="220"/>
      <c r="F52" s="221"/>
      <c r="G52" s="221"/>
      <c r="H52" s="220"/>
      <c r="I52" s="220"/>
    </row>
    <row r="53" spans="2:9">
      <c r="B53" s="64"/>
      <c r="C53" s="81"/>
      <c r="D53" s="220"/>
      <c r="E53" s="220"/>
      <c r="F53" s="221"/>
      <c r="G53" s="221"/>
      <c r="H53" s="220"/>
      <c r="I53" s="220"/>
    </row>
    <row r="54" spans="2:9" ht="15.75" thickBot="1">
      <c r="B54" s="64"/>
      <c r="C54" s="81"/>
      <c r="D54" s="220"/>
      <c r="E54" s="220"/>
      <c r="F54" s="221"/>
      <c r="G54" s="221"/>
      <c r="H54" s="220"/>
      <c r="I54" s="220"/>
    </row>
    <row r="55" spans="2:9" ht="15.75" thickBot="1">
      <c r="B55" s="28" t="s">
        <v>25</v>
      </c>
      <c r="C55" s="51">
        <f>SUM(C24:C54)</f>
        <v>0</v>
      </c>
      <c r="D55" s="138">
        <f>SUM(D24:D54)</f>
        <v>0</v>
      </c>
      <c r="E55" s="139"/>
      <c r="F55" s="138">
        <f>SUM(F24:F54)</f>
        <v>0</v>
      </c>
      <c r="G55" s="139"/>
      <c r="H55" s="138">
        <f>SUM(H24:H54)</f>
        <v>0</v>
      </c>
      <c r="I55" s="139"/>
    </row>
    <row r="58" spans="2:9" ht="15.75" thickBot="1"/>
    <row r="59" spans="2:9" ht="15.75">
      <c r="B59" s="36" t="s">
        <v>31</v>
      </c>
      <c r="C59" s="37"/>
      <c r="D59" s="38"/>
      <c r="E59" s="39"/>
      <c r="F59" s="61" t="s">
        <v>28</v>
      </c>
      <c r="G59" s="62"/>
      <c r="H59" s="62"/>
      <c r="I59" s="63"/>
    </row>
    <row r="60" spans="2:9">
      <c r="B60" s="40"/>
      <c r="C60" s="41"/>
      <c r="D60" s="41"/>
      <c r="E60" s="41"/>
      <c r="F60" s="137" t="s">
        <v>4</v>
      </c>
      <c r="G60" s="129"/>
      <c r="H60" s="129" t="s">
        <v>3</v>
      </c>
      <c r="I60" s="130"/>
    </row>
    <row r="61" spans="2:9">
      <c r="B61" s="34" t="s">
        <v>29</v>
      </c>
      <c r="C61" s="59"/>
      <c r="D61" s="214">
        <v>0</v>
      </c>
      <c r="E61" s="215"/>
      <c r="F61" s="206"/>
      <c r="G61" s="207"/>
      <c r="H61" s="208"/>
      <c r="I61" s="209"/>
    </row>
    <row r="62" spans="2:9">
      <c r="B62" s="34" t="s">
        <v>30</v>
      </c>
      <c r="C62" s="59"/>
      <c r="D62" s="214">
        <v>0</v>
      </c>
      <c r="E62" s="215"/>
      <c r="F62" s="206"/>
      <c r="G62" s="207"/>
      <c r="H62" s="208"/>
      <c r="I62" s="209"/>
    </row>
    <row r="63" spans="2:9" ht="15.75" thickBot="1">
      <c r="B63" s="35" t="s">
        <v>15</v>
      </c>
      <c r="C63" s="69"/>
      <c r="D63" s="210">
        <v>0</v>
      </c>
      <c r="E63" s="211"/>
      <c r="F63" s="212"/>
      <c r="G63" s="213"/>
      <c r="H63" s="208"/>
      <c r="I63" s="209"/>
    </row>
    <row r="64" spans="2:9" ht="15.75" thickBot="1">
      <c r="B64" s="42" t="s">
        <v>33</v>
      </c>
      <c r="C64" s="43">
        <f>SUM(C61:C63)</f>
        <v>0</v>
      </c>
      <c r="D64" s="202">
        <f>SUM(D61:D63)</f>
        <v>0</v>
      </c>
      <c r="E64" s="203"/>
      <c r="F64" s="204">
        <f>SUM(F61:F63)</f>
        <v>0</v>
      </c>
      <c r="G64" s="205"/>
      <c r="H64" s="204">
        <f>SUM(H61:H63)</f>
        <v>0</v>
      </c>
      <c r="I64" s="205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7"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  <mergeCell ref="D62:E62"/>
    <mergeCell ref="F62:G62"/>
    <mergeCell ref="H62:I62"/>
    <mergeCell ref="D63:E63"/>
    <mergeCell ref="F63:G63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48:E48"/>
    <mergeCell ref="F48:G48"/>
    <mergeCell ref="H48:I48"/>
    <mergeCell ref="D51:E51"/>
    <mergeCell ref="F51:G51"/>
    <mergeCell ref="H51:I51"/>
    <mergeCell ref="D49:E49"/>
    <mergeCell ref="F49:G49"/>
    <mergeCell ref="H49:I49"/>
    <mergeCell ref="D50:E50"/>
    <mergeCell ref="F50:G50"/>
    <mergeCell ref="H50:I50"/>
    <mergeCell ref="D46:E46"/>
    <mergeCell ref="F46:G46"/>
    <mergeCell ref="H46:I46"/>
    <mergeCell ref="D47:E47"/>
    <mergeCell ref="F47:G47"/>
    <mergeCell ref="H47:I47"/>
    <mergeCell ref="D44:E44"/>
    <mergeCell ref="F44:G44"/>
    <mergeCell ref="H44:I44"/>
    <mergeCell ref="D45:E45"/>
    <mergeCell ref="F45:G45"/>
    <mergeCell ref="H45:I45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D39:E39"/>
    <mergeCell ref="F39:G39"/>
    <mergeCell ref="H39:I39"/>
    <mergeCell ref="D32:E32"/>
    <mergeCell ref="F32:G32"/>
    <mergeCell ref="H32:I32"/>
    <mergeCell ref="D33:E33"/>
    <mergeCell ref="F33:G33"/>
    <mergeCell ref="H33:I33"/>
    <mergeCell ref="H37:I37"/>
    <mergeCell ref="F37:G37"/>
    <mergeCell ref="D37:E37"/>
    <mergeCell ref="H34:I34"/>
    <mergeCell ref="F34:G34"/>
    <mergeCell ref="D34:E34"/>
    <mergeCell ref="F35:G35"/>
    <mergeCell ref="F36:G36"/>
    <mergeCell ref="D35:E35"/>
    <mergeCell ref="D36:E36"/>
    <mergeCell ref="H35:I35"/>
    <mergeCell ref="H36:I36"/>
    <mergeCell ref="D38:E38"/>
    <mergeCell ref="F38:G38"/>
    <mergeCell ref="H38:I38"/>
    <mergeCell ref="H25:I25"/>
    <mergeCell ref="F25:G25"/>
    <mergeCell ref="D25:E25"/>
    <mergeCell ref="D31:E31"/>
    <mergeCell ref="F28:G28"/>
    <mergeCell ref="F29:G29"/>
    <mergeCell ref="F30:G30"/>
    <mergeCell ref="F31:G31"/>
    <mergeCell ref="H28:I28"/>
    <mergeCell ref="H29:I29"/>
    <mergeCell ref="H30:I30"/>
    <mergeCell ref="H31:I31"/>
    <mergeCell ref="D26:E26"/>
    <mergeCell ref="F26:G26"/>
    <mergeCell ref="H26:I26"/>
    <mergeCell ref="D27:E27"/>
    <mergeCell ref="F27:G27"/>
    <mergeCell ref="H27:I27"/>
    <mergeCell ref="D28:E28"/>
    <mergeCell ref="D29:E29"/>
    <mergeCell ref="D30:E30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D24:E24"/>
    <mergeCell ref="F24:G24"/>
    <mergeCell ref="H24:I24"/>
    <mergeCell ref="C17:D17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E17:F17"/>
    <mergeCell ref="H17:I17"/>
    <mergeCell ref="B20:G20"/>
    <mergeCell ref="B22:I22"/>
    <mergeCell ref="D23:E23"/>
    <mergeCell ref="F23:G23"/>
    <mergeCell ref="H23:I23"/>
  </mergeCells>
  <pageMargins left="0.511811024" right="0.511811024" top="0.78740157499999996" bottom="0.78740157499999996" header="0.31496062000000002" footer="0.31496062000000002"/>
  <pageSetup paperSize="9" scale="69" orientation="portrait" r:id="rId1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B2:S113"/>
  <sheetViews>
    <sheetView showGridLines="0" workbookViewId="0">
      <selection activeCell="K45" sqref="K45"/>
    </sheetView>
  </sheetViews>
  <sheetFormatPr defaultRowHeight="15"/>
  <cols>
    <col min="2" max="2" width="12.140625" customWidth="1"/>
    <col min="3" max="3" width="14.5703125" customWidth="1"/>
    <col min="4" max="4" width="11.85546875" customWidth="1"/>
    <col min="5" max="5" width="12" customWidth="1"/>
    <col min="6" max="6" width="9.140625" customWidth="1"/>
    <col min="7" max="7" width="19.5703125" customWidth="1"/>
    <col min="8" max="8" width="8.42578125" customWidth="1"/>
    <col min="9" max="9" width="11.140625" customWidth="1"/>
    <col min="15" max="15" width="13.7109375" bestFit="1" customWidth="1"/>
    <col min="16" max="16" width="31.140625" bestFit="1" customWidth="1"/>
    <col min="17" max="17" width="11" bestFit="1" customWidth="1"/>
    <col min="19" max="19" width="13.7109375" bestFit="1" customWidth="1"/>
  </cols>
  <sheetData>
    <row r="2" spans="2:15" ht="15.75" thickBot="1"/>
    <row r="3" spans="2:15" ht="27" thickBot="1">
      <c r="B3" s="183" t="s">
        <v>0</v>
      </c>
      <c r="C3" s="184"/>
      <c r="D3" s="184"/>
      <c r="E3" s="184"/>
      <c r="F3" s="184"/>
      <c r="G3" s="184"/>
      <c r="H3" s="184"/>
      <c r="I3" s="185"/>
    </row>
    <row r="4" spans="2:15" ht="24" thickBot="1">
      <c r="B4" s="247">
        <v>2025</v>
      </c>
      <c r="C4" s="248"/>
      <c r="D4" s="248"/>
      <c r="E4" s="248"/>
      <c r="F4" s="248"/>
      <c r="G4" s="248"/>
      <c r="H4" s="248"/>
      <c r="I4" s="249"/>
    </row>
    <row r="5" spans="2:15" ht="23.25">
      <c r="B5" s="10"/>
      <c r="C5" s="11"/>
      <c r="D5" s="11"/>
      <c r="E5" s="11"/>
      <c r="F5" s="11"/>
      <c r="G5" s="11"/>
      <c r="H5" s="11"/>
      <c r="I5" s="12"/>
    </row>
    <row r="6" spans="2:15" ht="15.75" thickBot="1">
      <c r="B6" s="10"/>
      <c r="C6" s="10"/>
      <c r="D6" s="10"/>
      <c r="E6" s="10"/>
      <c r="F6" s="10"/>
      <c r="G6" s="10"/>
      <c r="H6" s="10"/>
      <c r="I6" s="10"/>
    </row>
    <row r="7" spans="2:15" ht="16.5" thickBot="1">
      <c r="B7" s="186" t="s">
        <v>26</v>
      </c>
      <c r="C7" s="164"/>
      <c r="D7" s="164"/>
      <c r="E7" s="164"/>
      <c r="F7" s="164"/>
      <c r="G7" s="164"/>
      <c r="H7" s="164"/>
      <c r="I7" s="165"/>
    </row>
    <row r="8" spans="2:15">
      <c r="B8" s="47" t="s">
        <v>23</v>
      </c>
      <c r="C8" s="32" t="s">
        <v>22</v>
      </c>
      <c r="D8" s="29" t="s">
        <v>1</v>
      </c>
      <c r="E8" s="192" t="s">
        <v>2</v>
      </c>
      <c r="F8" s="193"/>
      <c r="G8" s="33" t="s">
        <v>16</v>
      </c>
      <c r="H8" s="30"/>
      <c r="I8" s="32"/>
    </row>
    <row r="9" spans="2:15">
      <c r="B9" s="31" t="s">
        <v>14</v>
      </c>
      <c r="C9" s="13" t="s">
        <v>3</v>
      </c>
      <c r="D9" s="44">
        <f>Janeiro!D9+Fevereiro!D9+Março!D9+Abril!D9+Maio!D9+Junho!D9+Julho!D9+Agosto!D9+Setembro!D9+Outubro!D9+Novembro!D9+Dezembro!D9</f>
        <v>196</v>
      </c>
      <c r="E9" s="208">
        <f>Janeiro!E9+Fevereiro!E9+Março!E9+Abril!E9+Maio!E9+Junho!E9+Julho!E9+Agosto!E9+Setembro!E9+Outubro!E9+Novembro!E9+Dezembro!E9</f>
        <v>24</v>
      </c>
      <c r="F9" s="207"/>
      <c r="G9" s="196" t="s">
        <v>18</v>
      </c>
      <c r="H9" s="197"/>
      <c r="I9" s="46">
        <f>D9/J9</f>
        <v>0.89090909090909087</v>
      </c>
      <c r="J9" s="72">
        <f>D9+E9</f>
        <v>220</v>
      </c>
    </row>
    <row r="10" spans="2:15">
      <c r="B10" s="31" t="s">
        <v>12</v>
      </c>
      <c r="C10" s="13" t="s">
        <v>4</v>
      </c>
      <c r="D10" s="59">
        <f>Janeiro!D10+Fevereiro!D10+Março!D10+Abril!D10+Maio!D10+Junho!D10+Julho!D10+Agosto!D10+Setembro!D10+Outubro!D10+Novembro!D10+Dezembro!D10</f>
        <v>40</v>
      </c>
      <c r="E10" s="208">
        <f>Janeiro!E10+Fevereiro!E10+Março!E10+Abril!E10+Maio!E10+Junho!E10+Julho!E10+Agosto!E10+Setembro!E10+Outubro!E10+Novembro!E10+Dezembro!E10</f>
        <v>82</v>
      </c>
      <c r="F10" s="207"/>
      <c r="G10" s="196" t="s">
        <v>17</v>
      </c>
      <c r="H10" s="197"/>
      <c r="I10" s="46">
        <f>D10/J10</f>
        <v>0.32786885245901637</v>
      </c>
      <c r="J10" s="72">
        <f>D10+E10</f>
        <v>122</v>
      </c>
    </row>
    <row r="11" spans="2:15">
      <c r="B11" s="45" t="s">
        <v>34</v>
      </c>
      <c r="C11" s="13"/>
      <c r="D11" s="59"/>
      <c r="E11" s="208"/>
      <c r="F11" s="207"/>
      <c r="G11" s="194"/>
      <c r="H11" s="195"/>
      <c r="I11" s="46"/>
      <c r="J11" s="74">
        <f>D11+E11</f>
        <v>0</v>
      </c>
    </row>
    <row r="12" spans="2:15">
      <c r="B12" s="21">
        <f>D38</f>
        <v>312</v>
      </c>
      <c r="C12" s="13" t="s">
        <v>35</v>
      </c>
      <c r="D12" s="44">
        <f>SUM(D9:D11)</f>
        <v>236</v>
      </c>
      <c r="E12" s="208">
        <f>SUM(E9:E11)</f>
        <v>106</v>
      </c>
      <c r="F12" s="250"/>
      <c r="G12" s="196" t="s">
        <v>19</v>
      </c>
      <c r="H12" s="197"/>
      <c r="I12" s="46">
        <f>D12/SUM(D12:E12)</f>
        <v>0.6900584795321637</v>
      </c>
      <c r="J12" s="72"/>
      <c r="K12" s="1"/>
    </row>
    <row r="13" spans="2:15" s="5" customFormat="1" ht="15.75" thickBot="1">
      <c r="B13" s="14"/>
      <c r="C13" s="14"/>
      <c r="D13" s="14"/>
      <c r="E13" s="14"/>
      <c r="F13" s="14"/>
      <c r="G13" s="14"/>
      <c r="H13" s="14"/>
      <c r="I13" s="14"/>
      <c r="J13" s="3"/>
      <c r="K13" s="19"/>
    </row>
    <row r="14" spans="2:15" ht="18.75" customHeight="1" thickBot="1">
      <c r="B14" s="163" t="s">
        <v>5</v>
      </c>
      <c r="C14" s="164"/>
      <c r="D14" s="164"/>
      <c r="E14" s="164"/>
      <c r="F14" s="164"/>
      <c r="G14" s="164"/>
      <c r="H14" s="164"/>
      <c r="I14" s="165"/>
      <c r="J14" s="2"/>
      <c r="K14" s="6"/>
      <c r="L14" s="5"/>
      <c r="M14" s="66"/>
      <c r="N14" s="3"/>
      <c r="O14" s="3"/>
    </row>
    <row r="15" spans="2:15" ht="68.25" customHeight="1">
      <c r="B15" s="20" t="s">
        <v>6</v>
      </c>
      <c r="C15" s="166" t="s">
        <v>20</v>
      </c>
      <c r="D15" s="168"/>
      <c r="E15" s="166" t="s">
        <v>21</v>
      </c>
      <c r="F15" s="167"/>
      <c r="G15" s="15" t="s">
        <v>7</v>
      </c>
      <c r="H15" s="198" t="s">
        <v>8</v>
      </c>
      <c r="I15" s="198"/>
      <c r="J15" s="2"/>
      <c r="K15" s="6"/>
      <c r="L15" s="5"/>
      <c r="M15" s="5"/>
      <c r="N15" s="68"/>
      <c r="O15" s="3"/>
    </row>
    <row r="16" spans="2:15">
      <c r="B16" s="21">
        <f>F38</f>
        <v>355</v>
      </c>
      <c r="C16" s="222">
        <f>Janeiro!C16+Fevereiro!C16+Março!C16+Abril!C16+Maio!C16+Junho!C16+Julho!C16+Agosto!C16+Setembro!C16+Outubro!C16+Novembro!C16+Dezembro!C16</f>
        <v>53</v>
      </c>
      <c r="D16" s="222"/>
      <c r="E16" s="222">
        <f>Janeiro!E16+Fevereiro!E16+Março!E16+Abril!E16+Maio!E16+Junho!E16+Julho!E16+Agosto!E16+Setembro!E16+Outubro!E16+Novembro!E16+Dezembro!E16</f>
        <v>241</v>
      </c>
      <c r="F16" s="222"/>
      <c r="G16" s="44">
        <f>Janeiro!G16+Fevereiro!G16+Março!G16+Abril!G16+Maio!G16+Junho!G16+Julho!G16+Agosto!G16+Setembro!G16+Outubro!G16+Novembro!G16+Dezembro!G16</f>
        <v>126</v>
      </c>
      <c r="H16" s="208">
        <f>Janeiro!H16+Fevereiro!H16+Março!H16+Abril!H16+Maio!H16+Junho!H16+Julho!H16+Agosto!H16+Setembro!H16+Outubro!H16+Novembro!H16+Dezembro!H16</f>
        <v>10</v>
      </c>
      <c r="I16" s="207"/>
      <c r="J16" s="2"/>
      <c r="K16" s="6"/>
      <c r="L16" s="5"/>
      <c r="M16" s="5"/>
      <c r="N16" s="3"/>
      <c r="O16" s="3"/>
    </row>
    <row r="17" spans="2:19">
      <c r="B17" s="57">
        <f>SUM(C17:I17)</f>
        <v>1.2112676056338028</v>
      </c>
      <c r="C17" s="176">
        <f>C16/B16</f>
        <v>0.14929577464788732</v>
      </c>
      <c r="D17" s="176"/>
      <c r="E17" s="176">
        <f>E16/B16</f>
        <v>0.6788732394366197</v>
      </c>
      <c r="F17" s="176"/>
      <c r="G17" s="57">
        <f>G16/B16</f>
        <v>0.35492957746478876</v>
      </c>
      <c r="H17" s="176">
        <f>H16/B16</f>
        <v>2.8169014084507043E-2</v>
      </c>
      <c r="I17" s="176"/>
      <c r="J17" s="2"/>
      <c r="K17" s="6"/>
      <c r="L17" s="5"/>
      <c r="M17" s="5"/>
      <c r="N17" s="3"/>
      <c r="O17" s="3"/>
    </row>
    <row r="18" spans="2:19">
      <c r="B18" s="14"/>
      <c r="C18" s="16"/>
      <c r="D18" s="16"/>
      <c r="E18" s="17"/>
      <c r="F18" s="17"/>
      <c r="G18" s="16"/>
      <c r="H18" s="16"/>
      <c r="I18" s="16"/>
      <c r="J18" s="2"/>
      <c r="K18" s="6"/>
      <c r="L18" s="5"/>
      <c r="M18" s="5"/>
      <c r="N18" s="3"/>
      <c r="O18" s="3"/>
    </row>
    <row r="19" spans="2:19" ht="19.5" customHeight="1" thickBot="1">
      <c r="B19" s="10"/>
      <c r="C19" s="10"/>
      <c r="D19" s="10"/>
      <c r="E19" s="10"/>
      <c r="F19" s="10"/>
      <c r="G19" s="10"/>
      <c r="H19" s="10"/>
      <c r="I19" s="10"/>
      <c r="K19" s="6"/>
      <c r="L19" s="5"/>
      <c r="M19" s="5"/>
      <c r="N19" s="67"/>
      <c r="O19" s="3"/>
    </row>
    <row r="20" spans="2:19" ht="15.75" thickBot="1">
      <c r="B20" s="187" t="s">
        <v>27</v>
      </c>
      <c r="C20" s="188"/>
      <c r="D20" s="188"/>
      <c r="E20" s="188"/>
      <c r="F20" s="188"/>
      <c r="G20" s="188"/>
      <c r="H20" s="56">
        <f>Janeiro!H20+Fevereiro!H20+Março!H20+Abril!H20+Maio!H20+Junho!H20+Julho!H20+Agosto!H20+Setembro!H20+Outubro!H20+Novembro!H20+Dezembro!H20</f>
        <v>0</v>
      </c>
      <c r="I20" s="49">
        <f>H20/SUM(D12:F12)</f>
        <v>0</v>
      </c>
      <c r="K20" s="6"/>
      <c r="L20" s="5"/>
      <c r="N20" s="3"/>
      <c r="O20" s="3"/>
      <c r="P20" s="3"/>
      <c r="Q20" s="3"/>
      <c r="R20" s="3"/>
      <c r="S20" s="3"/>
    </row>
    <row r="21" spans="2:19" ht="15.75" thickBot="1">
      <c r="B21" s="10"/>
      <c r="C21" s="10"/>
      <c r="D21" s="10"/>
      <c r="E21" s="10"/>
      <c r="F21" s="10"/>
      <c r="G21" s="10"/>
      <c r="H21" s="16"/>
      <c r="I21" s="16"/>
      <c r="K21" s="6"/>
      <c r="L21" s="5"/>
      <c r="M21" s="5"/>
      <c r="N21" s="3"/>
      <c r="O21" s="3"/>
      <c r="P21" s="3"/>
      <c r="Q21" s="3"/>
      <c r="R21" s="3"/>
      <c r="S21" s="3"/>
    </row>
    <row r="22" spans="2:19" ht="30" customHeight="1" thickBot="1">
      <c r="B22" s="177" t="s">
        <v>9</v>
      </c>
      <c r="C22" s="178"/>
      <c r="D22" s="178"/>
      <c r="E22" s="178"/>
      <c r="F22" s="178"/>
      <c r="G22" s="178"/>
      <c r="H22" s="178"/>
      <c r="I22" s="178"/>
      <c r="K22" s="6"/>
      <c r="L22" s="5"/>
      <c r="M22" s="3"/>
      <c r="N22" s="3"/>
      <c r="O22" s="9"/>
      <c r="P22" s="9"/>
      <c r="Q22" s="9"/>
      <c r="R22" s="9"/>
      <c r="S22" s="9"/>
    </row>
    <row r="23" spans="2:19" ht="24.75" customHeight="1" thickBot="1">
      <c r="B23" s="18" t="s">
        <v>10</v>
      </c>
      <c r="C23" s="18" t="s">
        <v>11</v>
      </c>
      <c r="D23" s="181" t="s">
        <v>12</v>
      </c>
      <c r="E23" s="182"/>
      <c r="F23" s="181" t="s">
        <v>24</v>
      </c>
      <c r="G23" s="182"/>
      <c r="H23" s="179" t="s">
        <v>13</v>
      </c>
      <c r="I23" s="180"/>
      <c r="K23" s="8"/>
      <c r="N23" s="3"/>
      <c r="O23" s="24"/>
      <c r="P23" s="24"/>
      <c r="Q23" s="24"/>
      <c r="R23" s="7"/>
      <c r="S23" s="24"/>
    </row>
    <row r="24" spans="2:19" ht="15.75">
      <c r="B24" s="22"/>
      <c r="C24" s="23"/>
      <c r="D24" s="245"/>
      <c r="E24" s="246"/>
      <c r="F24" s="208"/>
      <c r="G24" s="207"/>
      <c r="H24" s="208"/>
      <c r="I24" s="207"/>
      <c r="O24" s="24"/>
      <c r="P24" s="24"/>
      <c r="Q24" s="24"/>
      <c r="R24" s="7"/>
      <c r="S24" s="24"/>
    </row>
    <row r="25" spans="2:19" ht="15.75">
      <c r="B25" s="22" t="s">
        <v>36</v>
      </c>
      <c r="C25" s="23">
        <f>Janeiro!C55</f>
        <v>71</v>
      </c>
      <c r="D25" s="208">
        <f>Janeiro!D55</f>
        <v>19</v>
      </c>
      <c r="E25" s="207"/>
      <c r="F25" s="208">
        <f>Janeiro!F55</f>
        <v>52</v>
      </c>
      <c r="G25" s="207"/>
      <c r="H25" s="208">
        <f>Janeiro!H55</f>
        <v>0</v>
      </c>
      <c r="I25" s="207"/>
      <c r="O25" s="25"/>
      <c r="P25" s="24"/>
      <c r="Q25" s="24"/>
      <c r="R25" s="24"/>
      <c r="S25" s="24"/>
    </row>
    <row r="26" spans="2:19" ht="15.75">
      <c r="B26" s="22" t="s">
        <v>37</v>
      </c>
      <c r="C26" s="23">
        <f>Fevereiro!C52</f>
        <v>193</v>
      </c>
      <c r="D26" s="208">
        <f>Fevereiro!D52</f>
        <v>49</v>
      </c>
      <c r="E26" s="207"/>
      <c r="F26" s="208">
        <f>Fevereiro!F52</f>
        <v>126</v>
      </c>
      <c r="G26" s="207"/>
      <c r="H26" s="208">
        <f>Fevereiro!H52</f>
        <v>18</v>
      </c>
      <c r="I26" s="207"/>
      <c r="O26" s="25"/>
      <c r="P26" s="24"/>
      <c r="Q26" s="24"/>
      <c r="R26" s="24"/>
      <c r="S26" s="24"/>
    </row>
    <row r="27" spans="2:19" ht="15.75">
      <c r="B27" s="22" t="s">
        <v>38</v>
      </c>
      <c r="C27" s="23">
        <f>Março!C55</f>
        <v>156</v>
      </c>
      <c r="D27" s="208">
        <f>Março!D55</f>
        <v>40</v>
      </c>
      <c r="E27" s="207"/>
      <c r="F27" s="208">
        <f>Março!F55</f>
        <v>57</v>
      </c>
      <c r="G27" s="207"/>
      <c r="H27" s="208">
        <f>Março!H55</f>
        <v>59</v>
      </c>
      <c r="I27" s="207"/>
      <c r="O27" s="25"/>
      <c r="P27" s="24"/>
      <c r="Q27" s="24"/>
      <c r="R27" s="24"/>
      <c r="S27" s="24"/>
    </row>
    <row r="28" spans="2:19" ht="15.75">
      <c r="B28" s="22" t="s">
        <v>39</v>
      </c>
      <c r="C28" s="23">
        <f>Abril!C55</f>
        <v>168</v>
      </c>
      <c r="D28" s="208">
        <f>Abril!D55</f>
        <v>92</v>
      </c>
      <c r="E28" s="207"/>
      <c r="F28" s="208">
        <f>Abril!F55</f>
        <v>58</v>
      </c>
      <c r="G28" s="207"/>
      <c r="H28" s="208">
        <f>Abril!H55</f>
        <v>13</v>
      </c>
      <c r="I28" s="207"/>
      <c r="O28" s="25"/>
      <c r="P28" s="24"/>
      <c r="Q28" s="24"/>
      <c r="R28" s="24"/>
      <c r="S28" s="24"/>
    </row>
    <row r="29" spans="2:19" ht="15.75">
      <c r="B29" s="22" t="s">
        <v>40</v>
      </c>
      <c r="C29" s="23">
        <f>Maio!C55</f>
        <v>89</v>
      </c>
      <c r="D29" s="208">
        <f>Maio!D55</f>
        <v>46</v>
      </c>
      <c r="E29" s="207"/>
      <c r="F29" s="208">
        <f>Maio!F55</f>
        <v>32</v>
      </c>
      <c r="G29" s="207"/>
      <c r="H29" s="208">
        <f>Maio!H55</f>
        <v>11</v>
      </c>
      <c r="I29" s="207"/>
      <c r="O29" s="25"/>
      <c r="P29" s="24"/>
      <c r="Q29" s="24"/>
      <c r="R29" s="24"/>
      <c r="S29" s="24"/>
    </row>
    <row r="30" spans="2:19" ht="15.75">
      <c r="B30" s="22" t="s">
        <v>41</v>
      </c>
      <c r="C30" s="23">
        <f>Junho!C55</f>
        <v>51</v>
      </c>
      <c r="D30" s="208">
        <f>Junho!D55</f>
        <v>31</v>
      </c>
      <c r="E30" s="207"/>
      <c r="F30" s="208">
        <f>Junho!F55</f>
        <v>17</v>
      </c>
      <c r="G30" s="207"/>
      <c r="H30" s="208">
        <f>Junho!H55</f>
        <v>3</v>
      </c>
      <c r="I30" s="207"/>
      <c r="O30" s="25"/>
      <c r="P30" s="24"/>
      <c r="Q30" s="24"/>
      <c r="R30" s="24"/>
      <c r="S30" s="24"/>
    </row>
    <row r="31" spans="2:19" ht="15.75">
      <c r="B31" s="22" t="s">
        <v>42</v>
      </c>
      <c r="C31" s="23">
        <f>Julho!C55</f>
        <v>54</v>
      </c>
      <c r="D31" s="208">
        <f>Julho!D55</f>
        <v>35</v>
      </c>
      <c r="E31" s="207"/>
      <c r="F31" s="208">
        <f>Julho!F55</f>
        <v>13</v>
      </c>
      <c r="G31" s="207"/>
      <c r="H31" s="222">
        <f>Julho!H55</f>
        <v>6</v>
      </c>
      <c r="I31" s="222"/>
      <c r="O31" s="25"/>
      <c r="P31" s="24"/>
      <c r="Q31" s="24"/>
      <c r="R31" s="24"/>
      <c r="S31" s="24"/>
    </row>
    <row r="32" spans="2:19" ht="15.75">
      <c r="B32" s="22" t="s">
        <v>43</v>
      </c>
      <c r="C32" s="23">
        <f>Agosto!C56</f>
        <v>0</v>
      </c>
      <c r="D32" s="208">
        <f>Agosto!D56</f>
        <v>0</v>
      </c>
      <c r="E32" s="207">
        <f>Agosto!E56</f>
        <v>0</v>
      </c>
      <c r="F32" s="208">
        <f>Agosto!F56</f>
        <v>0</v>
      </c>
      <c r="G32" s="207">
        <f>Agosto!G56</f>
        <v>0</v>
      </c>
      <c r="H32" s="222">
        <f>Agosto!H56</f>
        <v>0</v>
      </c>
      <c r="I32" s="222">
        <f>Agosto!I56</f>
        <v>0</v>
      </c>
      <c r="O32" s="25"/>
      <c r="P32" s="24"/>
      <c r="Q32" s="24"/>
      <c r="R32" s="24"/>
      <c r="S32" s="24"/>
    </row>
    <row r="33" spans="2:19" ht="15.75">
      <c r="B33" s="22" t="s">
        <v>44</v>
      </c>
      <c r="C33" s="65">
        <f>Setembro!C53</f>
        <v>0</v>
      </c>
      <c r="D33" s="222">
        <f>Setembro!D53</f>
        <v>0</v>
      </c>
      <c r="E33" s="222"/>
      <c r="F33" s="222">
        <f>Setembro!F53</f>
        <v>0</v>
      </c>
      <c r="G33" s="222"/>
      <c r="H33" s="222">
        <f>Setembro!H53</f>
        <v>0</v>
      </c>
      <c r="I33" s="222"/>
      <c r="O33" s="25"/>
      <c r="P33" s="24"/>
      <c r="Q33" s="24"/>
      <c r="R33" s="24"/>
      <c r="S33" s="24"/>
    </row>
    <row r="34" spans="2:19" ht="15.75">
      <c r="B34" s="22" t="s">
        <v>45</v>
      </c>
      <c r="C34" s="65">
        <f>Outubro!C55</f>
        <v>0</v>
      </c>
      <c r="D34" s="222">
        <f>Outubro!D55</f>
        <v>0</v>
      </c>
      <c r="E34" s="222">
        <f>Outubro!E55</f>
        <v>0</v>
      </c>
      <c r="F34" s="222">
        <f>Outubro!F55</f>
        <v>0</v>
      </c>
      <c r="G34" s="222">
        <f>Outubro!G55</f>
        <v>0</v>
      </c>
      <c r="H34" s="222">
        <f>Outubro!H55</f>
        <v>0</v>
      </c>
      <c r="I34" s="222">
        <f>Outubro!I55</f>
        <v>0</v>
      </c>
      <c r="O34" s="25"/>
      <c r="P34" s="24"/>
      <c r="Q34" s="24"/>
      <c r="R34" s="24"/>
      <c r="S34" s="24"/>
    </row>
    <row r="35" spans="2:19" ht="15.75">
      <c r="B35" s="22" t="s">
        <v>46</v>
      </c>
      <c r="C35" s="23">
        <f>Novembro!C55</f>
        <v>0</v>
      </c>
      <c r="D35" s="208">
        <f>Novembro!D55</f>
        <v>0</v>
      </c>
      <c r="E35" s="207">
        <f>Novembro!E55</f>
        <v>0</v>
      </c>
      <c r="F35" s="208">
        <f>Novembro!F55</f>
        <v>0</v>
      </c>
      <c r="G35" s="207">
        <f>Novembro!G55</f>
        <v>0</v>
      </c>
      <c r="H35" s="222">
        <f>Novembro!H55</f>
        <v>0</v>
      </c>
      <c r="I35" s="222">
        <f>Novembro!I55</f>
        <v>0</v>
      </c>
      <c r="O35" s="25"/>
      <c r="P35" s="24"/>
      <c r="Q35" s="24"/>
      <c r="R35" s="24"/>
      <c r="S35" s="24"/>
    </row>
    <row r="36" spans="2:19" ht="15.75">
      <c r="B36" s="22" t="s">
        <v>47</v>
      </c>
      <c r="C36" s="23">
        <f>Dezembro!C55</f>
        <v>0</v>
      </c>
      <c r="D36" s="208">
        <f>Dezembro!D55</f>
        <v>0</v>
      </c>
      <c r="E36" s="207">
        <f>Dezembro!E55</f>
        <v>0</v>
      </c>
      <c r="F36" s="208">
        <f>Dezembro!F55</f>
        <v>0</v>
      </c>
      <c r="G36" s="207">
        <f>Dezembro!G55</f>
        <v>0</v>
      </c>
      <c r="H36" s="222">
        <f>Dezembro!H55</f>
        <v>0</v>
      </c>
      <c r="I36" s="222">
        <f>Dezembro!I55</f>
        <v>0</v>
      </c>
      <c r="O36" s="25"/>
      <c r="P36" s="24"/>
      <c r="Q36" s="24"/>
      <c r="R36" s="24"/>
      <c r="S36" s="24"/>
    </row>
    <row r="37" spans="2:19" ht="15.75" thickBot="1">
      <c r="B37" s="22"/>
      <c r="C37" s="23"/>
      <c r="D37" s="208"/>
      <c r="E37" s="207"/>
      <c r="F37" s="208"/>
      <c r="G37" s="207"/>
      <c r="H37" s="208"/>
      <c r="I37" s="207"/>
      <c r="O37" s="26"/>
      <c r="P37" s="4"/>
      <c r="Q37" s="27"/>
      <c r="R37" s="4"/>
      <c r="S37" s="4"/>
    </row>
    <row r="38" spans="2:19" ht="15.75" thickBot="1">
      <c r="B38" s="28" t="s">
        <v>25</v>
      </c>
      <c r="C38" s="51">
        <f>SUM(C24:C37)</f>
        <v>782</v>
      </c>
      <c r="D38" s="243">
        <f>SUM(D24:D37)</f>
        <v>312</v>
      </c>
      <c r="E38" s="244"/>
      <c r="F38" s="243">
        <f>SUM(F24:F37)</f>
        <v>355</v>
      </c>
      <c r="G38" s="244"/>
      <c r="H38" s="138">
        <f>SUM(H24:H37)</f>
        <v>110</v>
      </c>
      <c r="I38" s="139"/>
    </row>
    <row r="39" spans="2:19">
      <c r="B39" s="10"/>
      <c r="C39" s="10"/>
      <c r="D39" s="242"/>
      <c r="E39" s="242"/>
      <c r="F39" s="242"/>
      <c r="G39" s="242"/>
      <c r="H39" s="10"/>
      <c r="I39" s="10"/>
    </row>
    <row r="40" spans="2:19">
      <c r="B40" s="10"/>
      <c r="C40" s="10"/>
      <c r="D40" s="10"/>
      <c r="E40" s="10"/>
      <c r="F40" s="242"/>
      <c r="G40" s="242"/>
      <c r="H40" s="10"/>
      <c r="I40" s="10"/>
    </row>
    <row r="41" spans="2:19">
      <c r="B41" s="10"/>
      <c r="C41" s="10"/>
      <c r="D41" s="10"/>
      <c r="E41" s="10"/>
      <c r="F41" s="242"/>
      <c r="G41" s="242"/>
      <c r="H41" s="10"/>
      <c r="I41" s="10"/>
    </row>
    <row r="42" spans="2:19">
      <c r="B42" s="10"/>
      <c r="C42" s="10"/>
      <c r="D42" s="10"/>
      <c r="E42" s="10"/>
      <c r="F42" s="242"/>
      <c r="G42" s="242"/>
      <c r="H42" s="10"/>
      <c r="I42" s="10"/>
    </row>
    <row r="43" spans="2:19" ht="15.75" thickBot="1">
      <c r="B43" s="10"/>
      <c r="C43" s="10"/>
      <c r="D43" s="10"/>
      <c r="E43" s="10"/>
      <c r="F43" s="242"/>
      <c r="G43" s="242"/>
      <c r="H43" s="10"/>
      <c r="I43" s="10"/>
    </row>
    <row r="44" spans="2:19" ht="15.75">
      <c r="B44" s="36" t="s">
        <v>31</v>
      </c>
      <c r="C44" s="37"/>
      <c r="D44" s="38"/>
      <c r="E44" s="39"/>
      <c r="F44" s="140" t="s">
        <v>28</v>
      </c>
      <c r="G44" s="141"/>
      <c r="H44" s="141"/>
      <c r="I44" s="142"/>
    </row>
    <row r="45" spans="2:19">
      <c r="B45" s="40"/>
      <c r="C45" s="41"/>
      <c r="D45" s="41"/>
      <c r="E45" s="41"/>
      <c r="F45" s="240" t="s">
        <v>32</v>
      </c>
      <c r="G45" s="241"/>
      <c r="H45" s="129" t="s">
        <v>3</v>
      </c>
      <c r="I45" s="130"/>
    </row>
    <row r="46" spans="2:19">
      <c r="B46" s="34" t="s">
        <v>29</v>
      </c>
      <c r="C46" s="44">
        <f>Janeiro!C61+Fevereiro!C58+Março!C61+Abril!C61+Maio!C61+Junho!C61+Julho!C61+Agosto!C61+Setembro!C61+Outubro!C61+Novembro!C61+Dezembro!C61</f>
        <v>876</v>
      </c>
      <c r="D46" s="238">
        <v>1</v>
      </c>
      <c r="E46" s="239"/>
      <c r="F46" s="235">
        <f>Janeiro!F61+Fevereiro!F58+Março!F61+Abril!F61+Maio!F61+Junho!F61+Julho!F61+Agosto!F61+Setembro!F61+Outubro!F61+Novembro!F61+Dezembro!F61</f>
        <v>534</v>
      </c>
      <c r="G46" s="222"/>
      <c r="H46" s="235">
        <f>Janeiro!H61+Fevereiro!H58+Março!H61+Abril!H61+Maio!H61+Junho!H61+Julho!H61+Agosto!H61+Setembro!H61+Outubro!H61+Novembro!H61+Dezembro!H61</f>
        <v>342</v>
      </c>
      <c r="I46" s="222"/>
    </row>
    <row r="47" spans="2:19">
      <c r="B47" s="34" t="s">
        <v>30</v>
      </c>
      <c r="C47" s="70">
        <f>Janeiro!C64+Fevereiro!C60+Março!C64+Abril!C64+Maio!C64+Junho!C64+Julho!C62+Agosto!C63+Setembro!C60+Outubro!C62+Novembro!C62+Dezembro!C62</f>
        <v>526</v>
      </c>
      <c r="D47" s="238">
        <v>0</v>
      </c>
      <c r="E47" s="239"/>
      <c r="F47" s="235">
        <f>Janeiro!F62+Fevereiro!F59+Março!F62+Abril!F62+Maio!F62+Junho!F62+Julho!F62+Agosto!F62+Setembro!F62+Outubro!F62+Novembro!F62+Dezembro!F62</f>
        <v>0</v>
      </c>
      <c r="G47" s="222"/>
      <c r="H47" s="235">
        <f>Janeiro!H62+Fevereiro!H59+Março!H62+Abril!H62+Maio!H62+Junho!H62+Julho!H62+Agosto!H62+Setembro!H62+Outubro!H62+Novembro!H62+Dezembro!H62</f>
        <v>0</v>
      </c>
      <c r="I47" s="222"/>
    </row>
    <row r="48" spans="2:19" ht="15.75" thickBot="1">
      <c r="B48" s="35" t="s">
        <v>15</v>
      </c>
      <c r="C48" s="70">
        <f>Janeiro!C65+Fevereiro!C61+Março!C65+Abril!C65+Maio!C65+Junho!C65+Julho!C63+Agosto!C64+Setembro!C61+Outubro!C63+Novembro!C63+Dezembro!C63</f>
        <v>296</v>
      </c>
      <c r="D48" s="236">
        <v>0</v>
      </c>
      <c r="E48" s="237"/>
      <c r="F48" s="235">
        <f>Janeiro!F65+Fevereiro!F61+Março!F65+Abril!F65+Maio!F65+Junho!F66+Julho!F63+Agosto!F64+Setembro!F61+Outubro!F63+Novembro!F63+Dezembro!F63</f>
        <v>211</v>
      </c>
      <c r="G48" s="222"/>
      <c r="H48" s="235">
        <v>0</v>
      </c>
      <c r="I48" s="222"/>
    </row>
    <row r="49" spans="2:9" ht="15.75" thickBot="1">
      <c r="B49" s="42" t="s">
        <v>33</v>
      </c>
      <c r="C49" s="43">
        <f>SUM(C46:C48)</f>
        <v>1698</v>
      </c>
      <c r="D49" s="233">
        <f>SUM(D46:D48)</f>
        <v>1</v>
      </c>
      <c r="E49" s="234"/>
      <c r="F49" s="204">
        <f>SUM(F46:F48)</f>
        <v>745</v>
      </c>
      <c r="G49" s="205"/>
      <c r="H49" s="204">
        <f>SUM(H46:H48)</f>
        <v>342</v>
      </c>
      <c r="I49" s="205"/>
    </row>
    <row r="50" spans="2:9">
      <c r="B50" s="10"/>
      <c r="C50" s="10"/>
      <c r="D50" s="10"/>
      <c r="E50" s="10"/>
      <c r="F50" s="10"/>
      <c r="G50" s="10"/>
      <c r="H50" s="10"/>
      <c r="I50" s="10"/>
    </row>
    <row r="51" spans="2:9">
      <c r="B51" s="10"/>
      <c r="C51" s="10"/>
      <c r="D51" s="10"/>
      <c r="E51" s="10"/>
      <c r="F51" s="10"/>
      <c r="G51" s="10"/>
      <c r="H51" s="10"/>
      <c r="I51" s="10"/>
    </row>
    <row r="52" spans="2:9">
      <c r="B52" s="10"/>
      <c r="C52" s="10"/>
      <c r="D52" s="10"/>
      <c r="E52" s="10"/>
      <c r="F52" s="10"/>
      <c r="G52" s="10"/>
      <c r="H52" s="10"/>
      <c r="I52" s="10"/>
    </row>
    <row r="53" spans="2:9">
      <c r="B53" s="10"/>
      <c r="C53" s="10"/>
      <c r="D53" s="10"/>
      <c r="E53" s="10"/>
      <c r="F53" s="10"/>
      <c r="G53" s="10"/>
      <c r="H53" s="10"/>
      <c r="I53" s="10"/>
    </row>
    <row r="54" spans="2:9">
      <c r="B54" s="10"/>
      <c r="C54" s="10"/>
      <c r="D54" s="10"/>
      <c r="E54" s="10"/>
      <c r="F54" s="10"/>
      <c r="G54" s="10"/>
      <c r="H54" s="10"/>
      <c r="I54" s="10"/>
    </row>
    <row r="55" spans="2:9">
      <c r="B55" s="10"/>
      <c r="C55" s="10"/>
      <c r="D55" s="10"/>
      <c r="E55" s="10"/>
      <c r="F55" s="10"/>
      <c r="G55" s="10"/>
      <c r="H55" s="10"/>
      <c r="I55" s="10"/>
    </row>
    <row r="56" spans="2:9">
      <c r="B56" s="10"/>
      <c r="C56" s="10"/>
      <c r="D56" s="10"/>
      <c r="E56" s="10"/>
      <c r="F56" s="10"/>
      <c r="G56" s="10"/>
      <c r="H56" s="10"/>
      <c r="I56" s="10"/>
    </row>
    <row r="57" spans="2:9">
      <c r="B57" s="10"/>
      <c r="C57" s="10"/>
      <c r="D57" s="10"/>
      <c r="E57" s="10"/>
      <c r="F57" s="10"/>
      <c r="G57" s="10"/>
      <c r="H57" s="10"/>
      <c r="I57" s="10"/>
    </row>
    <row r="58" spans="2:9">
      <c r="B58" s="10"/>
      <c r="C58" s="10"/>
      <c r="D58" s="10"/>
      <c r="E58" s="10"/>
      <c r="F58" s="10"/>
      <c r="G58" s="10"/>
      <c r="H58" s="10"/>
      <c r="I58" s="10"/>
    </row>
    <row r="59" spans="2:9">
      <c r="B59" s="10"/>
      <c r="C59" s="10"/>
      <c r="D59" s="10"/>
      <c r="E59" s="10"/>
      <c r="F59" s="10"/>
      <c r="G59" s="10"/>
      <c r="H59" s="10"/>
      <c r="I59" s="10"/>
    </row>
    <row r="60" spans="2:9">
      <c r="B60" s="10"/>
      <c r="C60" s="10"/>
      <c r="D60" s="10"/>
      <c r="E60" s="10"/>
      <c r="F60" s="10"/>
      <c r="G60" s="10"/>
      <c r="H60" s="10"/>
      <c r="I60" s="10"/>
    </row>
    <row r="61" spans="2:9">
      <c r="B61" s="10"/>
      <c r="C61" s="10"/>
      <c r="D61" s="10"/>
      <c r="E61" s="10"/>
      <c r="F61" s="10"/>
      <c r="G61" s="10"/>
      <c r="H61" s="10"/>
      <c r="I61" s="10"/>
    </row>
    <row r="62" spans="2:9">
      <c r="B62" s="10"/>
      <c r="C62" s="10"/>
      <c r="D62" s="10"/>
      <c r="E62" s="10"/>
      <c r="F62" s="10"/>
      <c r="G62" s="10"/>
      <c r="H62" s="10"/>
      <c r="I62" s="10"/>
    </row>
    <row r="63" spans="2:9">
      <c r="B63" s="10"/>
      <c r="C63" s="10"/>
      <c r="D63" s="10"/>
      <c r="E63" s="10"/>
      <c r="F63" s="10"/>
      <c r="G63" s="10"/>
      <c r="H63" s="10"/>
      <c r="I63" s="10"/>
    </row>
    <row r="64" spans="2:9">
      <c r="B64" s="10"/>
      <c r="C64" s="10"/>
      <c r="D64" s="10"/>
      <c r="E64" s="10"/>
      <c r="F64" s="10"/>
      <c r="G64" s="10"/>
      <c r="H64" s="10"/>
      <c r="I64" s="10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  <row r="75" spans="2:9">
      <c r="B75" s="10"/>
      <c r="C75" s="10"/>
      <c r="D75" s="10"/>
      <c r="E75" s="10"/>
      <c r="F75" s="10"/>
      <c r="G75" s="10"/>
      <c r="H75" s="10"/>
      <c r="I75" s="10"/>
    </row>
    <row r="76" spans="2:9">
      <c r="B76" s="10"/>
      <c r="C76" s="10"/>
      <c r="D76" s="10"/>
      <c r="E76" s="10"/>
      <c r="F76" s="10"/>
      <c r="G76" s="10"/>
      <c r="H76" s="10"/>
      <c r="I76" s="10"/>
    </row>
    <row r="77" spans="2:9">
      <c r="B77" s="10"/>
      <c r="C77" s="10"/>
      <c r="D77" s="10"/>
      <c r="E77" s="10"/>
      <c r="F77" s="10"/>
      <c r="G77" s="10"/>
      <c r="H77" s="10"/>
      <c r="I77" s="10"/>
    </row>
    <row r="78" spans="2:9">
      <c r="B78" s="10"/>
      <c r="C78" s="10"/>
      <c r="D78" s="10"/>
      <c r="E78" s="10"/>
      <c r="F78" s="10"/>
      <c r="G78" s="10"/>
      <c r="H78" s="10"/>
      <c r="I78" s="10"/>
    </row>
    <row r="79" spans="2:9">
      <c r="B79" s="10"/>
      <c r="C79" s="10"/>
      <c r="D79" s="10"/>
      <c r="E79" s="10"/>
      <c r="F79" s="10"/>
      <c r="G79" s="10"/>
      <c r="H79" s="10"/>
      <c r="I79" s="10"/>
    </row>
    <row r="80" spans="2:9">
      <c r="B80" s="10"/>
      <c r="C80" s="10"/>
      <c r="D80" s="10"/>
      <c r="E80" s="10"/>
      <c r="F80" s="10"/>
      <c r="G80" s="10"/>
      <c r="H80" s="10"/>
      <c r="I80" s="10"/>
    </row>
    <row r="81" spans="2:9">
      <c r="B81" s="10"/>
      <c r="C81" s="10"/>
      <c r="D81" s="10"/>
      <c r="E81" s="10"/>
      <c r="F81" s="10"/>
      <c r="G81" s="10"/>
      <c r="H81" s="10"/>
      <c r="I81" s="10"/>
    </row>
    <row r="82" spans="2:9">
      <c r="B82" s="10"/>
      <c r="C82" s="10"/>
      <c r="D82" s="10"/>
      <c r="E82" s="10"/>
      <c r="F82" s="10"/>
      <c r="G82" s="10"/>
      <c r="H82" s="10"/>
      <c r="I82" s="10"/>
    </row>
    <row r="83" spans="2:9">
      <c r="B83" s="10"/>
      <c r="C83" s="10"/>
      <c r="D83" s="10"/>
      <c r="E83" s="10"/>
      <c r="F83" s="10"/>
      <c r="G83" s="10"/>
      <c r="H83" s="10"/>
      <c r="I83" s="10"/>
    </row>
    <row r="84" spans="2:9">
      <c r="B84" s="10"/>
      <c r="C84" s="10"/>
      <c r="D84" s="10"/>
      <c r="E84" s="10"/>
      <c r="F84" s="10"/>
      <c r="G84" s="10"/>
      <c r="H84" s="10"/>
      <c r="I84" s="10"/>
    </row>
    <row r="85" spans="2:9">
      <c r="B85" s="10"/>
      <c r="C85" s="10"/>
      <c r="D85" s="10"/>
      <c r="E85" s="10"/>
      <c r="F85" s="10"/>
      <c r="G85" s="10"/>
      <c r="H85" s="10"/>
      <c r="I85" s="10"/>
    </row>
    <row r="86" spans="2:9">
      <c r="B86" s="10"/>
      <c r="C86" s="10"/>
      <c r="D86" s="10"/>
      <c r="E86" s="10"/>
      <c r="F86" s="10"/>
      <c r="G86" s="10"/>
      <c r="H86" s="10"/>
      <c r="I86" s="10"/>
    </row>
    <row r="87" spans="2:9">
      <c r="B87" s="10"/>
      <c r="C87" s="10"/>
      <c r="D87" s="10"/>
      <c r="E87" s="10"/>
      <c r="F87" s="10"/>
      <c r="G87" s="10"/>
      <c r="H87" s="10"/>
      <c r="I87" s="10"/>
    </row>
    <row r="88" spans="2:9">
      <c r="B88" s="10"/>
      <c r="C88" s="10"/>
      <c r="D88" s="10"/>
      <c r="E88" s="10"/>
      <c r="F88" s="10"/>
      <c r="G88" s="10"/>
      <c r="H88" s="10"/>
      <c r="I88" s="10"/>
    </row>
    <row r="89" spans="2:9">
      <c r="B89" s="10"/>
      <c r="C89" s="10"/>
      <c r="D89" s="10"/>
      <c r="E89" s="10"/>
      <c r="F89" s="10"/>
      <c r="G89" s="10"/>
      <c r="H89" s="10"/>
      <c r="I89" s="10"/>
    </row>
    <row r="90" spans="2:9">
      <c r="B90" s="10"/>
      <c r="C90" s="10"/>
      <c r="D90" s="10"/>
      <c r="E90" s="10"/>
      <c r="F90" s="10"/>
      <c r="G90" s="10"/>
      <c r="H90" s="10"/>
      <c r="I90" s="10"/>
    </row>
    <row r="91" spans="2:9">
      <c r="B91" s="10"/>
      <c r="C91" s="10"/>
      <c r="D91" s="10"/>
      <c r="E91" s="10"/>
      <c r="F91" s="10"/>
      <c r="G91" s="10"/>
      <c r="H91" s="10"/>
      <c r="I91" s="10"/>
    </row>
    <row r="92" spans="2:9">
      <c r="B92" s="10"/>
      <c r="C92" s="10"/>
      <c r="D92" s="10"/>
      <c r="E92" s="10"/>
      <c r="F92" s="10"/>
      <c r="G92" s="10"/>
      <c r="H92" s="10"/>
      <c r="I92" s="10"/>
    </row>
    <row r="93" spans="2:9">
      <c r="B93" s="10"/>
      <c r="C93" s="10"/>
      <c r="D93" s="10"/>
      <c r="E93" s="10"/>
      <c r="F93" s="10"/>
      <c r="G93" s="10"/>
      <c r="H93" s="10"/>
      <c r="I93" s="10"/>
    </row>
    <row r="94" spans="2:9">
      <c r="B94" s="10"/>
      <c r="C94" s="10"/>
      <c r="D94" s="10"/>
      <c r="E94" s="10"/>
      <c r="F94" s="10"/>
      <c r="G94" s="10"/>
      <c r="H94" s="10"/>
      <c r="I94" s="10"/>
    </row>
    <row r="95" spans="2:9">
      <c r="B95" s="10"/>
      <c r="C95" s="10"/>
      <c r="D95" s="10"/>
      <c r="E95" s="10"/>
      <c r="F95" s="10"/>
      <c r="G95" s="10"/>
      <c r="H95" s="10"/>
      <c r="I95" s="10"/>
    </row>
    <row r="96" spans="2:9">
      <c r="B96" s="10"/>
      <c r="C96" s="10"/>
      <c r="D96" s="10"/>
      <c r="E96" s="10"/>
      <c r="F96" s="10"/>
      <c r="G96" s="10"/>
      <c r="H96" s="10"/>
      <c r="I96" s="10"/>
    </row>
    <row r="97" spans="2:9">
      <c r="B97" s="10"/>
      <c r="C97" s="10"/>
      <c r="D97" s="10"/>
      <c r="E97" s="10"/>
      <c r="F97" s="10"/>
      <c r="G97" s="10"/>
      <c r="H97" s="10"/>
      <c r="I97" s="10"/>
    </row>
    <row r="98" spans="2:9">
      <c r="B98" s="10"/>
      <c r="C98" s="10"/>
      <c r="D98" s="10"/>
      <c r="E98" s="10"/>
      <c r="F98" s="10"/>
      <c r="G98" s="10"/>
      <c r="H98" s="10"/>
      <c r="I98" s="10"/>
    </row>
    <row r="99" spans="2:9">
      <c r="B99" s="10"/>
      <c r="C99" s="10"/>
      <c r="D99" s="10"/>
      <c r="E99" s="10"/>
      <c r="F99" s="10"/>
      <c r="G99" s="10"/>
      <c r="H99" s="10"/>
      <c r="I99" s="10"/>
    </row>
    <row r="100" spans="2:9">
      <c r="B100" s="10"/>
      <c r="C100" s="10"/>
      <c r="D100" s="10"/>
      <c r="E100" s="10"/>
      <c r="F100" s="10"/>
      <c r="G100" s="10"/>
      <c r="H100" s="10"/>
      <c r="I100" s="10"/>
    </row>
    <row r="101" spans="2:9">
      <c r="B101" s="10"/>
      <c r="C101" s="10"/>
      <c r="D101" s="10"/>
      <c r="E101" s="10"/>
      <c r="F101" s="10"/>
      <c r="G101" s="10"/>
      <c r="H101" s="10"/>
      <c r="I101" s="10"/>
    </row>
    <row r="102" spans="2:9">
      <c r="B102" s="10"/>
      <c r="C102" s="10"/>
      <c r="D102" s="10"/>
      <c r="E102" s="10"/>
      <c r="F102" s="10"/>
      <c r="G102" s="10"/>
      <c r="H102" s="10"/>
      <c r="I102" s="10"/>
    </row>
    <row r="103" spans="2:9">
      <c r="B103" s="10"/>
      <c r="C103" s="10"/>
      <c r="D103" s="10"/>
      <c r="E103" s="10"/>
      <c r="F103" s="10"/>
      <c r="G103" s="10"/>
      <c r="H103" s="10"/>
      <c r="I103" s="10"/>
    </row>
    <row r="104" spans="2:9">
      <c r="B104" s="10"/>
      <c r="C104" s="10"/>
      <c r="D104" s="10"/>
      <c r="E104" s="10"/>
      <c r="F104" s="10"/>
      <c r="G104" s="10"/>
      <c r="H104" s="10"/>
      <c r="I104" s="10"/>
    </row>
    <row r="105" spans="2:9">
      <c r="B105" s="10"/>
      <c r="C105" s="10"/>
      <c r="D105" s="10"/>
      <c r="E105" s="10"/>
      <c r="F105" s="10"/>
      <c r="G105" s="10"/>
      <c r="H105" s="10"/>
      <c r="I105" s="10"/>
    </row>
    <row r="106" spans="2:9">
      <c r="B106" s="10"/>
      <c r="C106" s="10"/>
      <c r="D106" s="10"/>
      <c r="E106" s="10"/>
      <c r="F106" s="10"/>
      <c r="G106" s="10"/>
      <c r="H106" s="10"/>
      <c r="I106" s="10"/>
    </row>
    <row r="107" spans="2:9">
      <c r="B107" s="10"/>
      <c r="C107" s="10"/>
      <c r="D107" s="10"/>
      <c r="E107" s="10"/>
      <c r="F107" s="10"/>
      <c r="G107" s="10"/>
      <c r="H107" s="10"/>
      <c r="I107" s="10"/>
    </row>
    <row r="108" spans="2:9">
      <c r="B108" s="10"/>
      <c r="C108" s="10"/>
      <c r="D108" s="10"/>
      <c r="E108" s="10"/>
      <c r="F108" s="10"/>
      <c r="G108" s="10"/>
      <c r="H108" s="10"/>
      <c r="I108" s="10"/>
    </row>
    <row r="109" spans="2:9">
      <c r="B109" s="10"/>
      <c r="C109" s="10"/>
      <c r="D109" s="10"/>
      <c r="E109" s="10"/>
      <c r="F109" s="10"/>
      <c r="G109" s="10"/>
      <c r="H109" s="10"/>
      <c r="I109" s="10"/>
    </row>
    <row r="110" spans="2:9">
      <c r="B110" s="10"/>
      <c r="C110" s="10"/>
      <c r="D110" s="10"/>
      <c r="E110" s="10"/>
      <c r="F110" s="10"/>
      <c r="G110" s="10"/>
      <c r="H110" s="10"/>
      <c r="I110" s="10"/>
    </row>
    <row r="111" spans="2:9">
      <c r="B111" s="10"/>
      <c r="C111" s="10"/>
      <c r="D111" s="10"/>
      <c r="E111" s="10"/>
      <c r="F111" s="10"/>
      <c r="G111" s="10"/>
      <c r="H111" s="10"/>
      <c r="I111" s="10"/>
    </row>
    <row r="112" spans="2:9">
      <c r="B112" s="10"/>
      <c r="C112" s="10"/>
      <c r="D112" s="10"/>
      <c r="E112" s="10"/>
      <c r="F112" s="10"/>
      <c r="G112" s="10"/>
      <c r="H112" s="10"/>
      <c r="I112" s="10"/>
    </row>
    <row r="113" spans="2:9">
      <c r="B113" s="10"/>
      <c r="C113" s="10"/>
      <c r="D113" s="10"/>
      <c r="E113" s="10"/>
      <c r="F113" s="10"/>
      <c r="G113" s="10"/>
      <c r="H113" s="10"/>
      <c r="I113" s="10"/>
    </row>
  </sheetData>
  <mergeCells count="93">
    <mergeCell ref="E10:F10"/>
    <mergeCell ref="G10:H10"/>
    <mergeCell ref="B7:I7"/>
    <mergeCell ref="E12:F12"/>
    <mergeCell ref="G12:H12"/>
    <mergeCell ref="B3:I3"/>
    <mergeCell ref="B4:I4"/>
    <mergeCell ref="E8:F8"/>
    <mergeCell ref="E9:F9"/>
    <mergeCell ref="G9:H9"/>
    <mergeCell ref="B20:G20"/>
    <mergeCell ref="E11:F11"/>
    <mergeCell ref="G11:H11"/>
    <mergeCell ref="B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B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4:E34"/>
    <mergeCell ref="F34:G34"/>
    <mergeCell ref="H34:I34"/>
    <mergeCell ref="D33:E33"/>
    <mergeCell ref="F33:G33"/>
    <mergeCell ref="H33:I33"/>
    <mergeCell ref="D37:E37"/>
    <mergeCell ref="F37:G37"/>
    <mergeCell ref="H37:I37"/>
    <mergeCell ref="D35:E35"/>
    <mergeCell ref="F35:G35"/>
    <mergeCell ref="H35:I35"/>
    <mergeCell ref="D36:E36"/>
    <mergeCell ref="F36:G36"/>
    <mergeCell ref="H36:I36"/>
    <mergeCell ref="F43:G43"/>
    <mergeCell ref="F44:I44"/>
    <mergeCell ref="D38:E38"/>
    <mergeCell ref="F38:G38"/>
    <mergeCell ref="H38:I38"/>
    <mergeCell ref="D39:E39"/>
    <mergeCell ref="F39:G39"/>
    <mergeCell ref="F40:G40"/>
    <mergeCell ref="F41:G41"/>
    <mergeCell ref="F42:G42"/>
    <mergeCell ref="H45:I45"/>
    <mergeCell ref="H48:I48"/>
    <mergeCell ref="H47:I47"/>
    <mergeCell ref="H46:I46"/>
    <mergeCell ref="F49:G49"/>
    <mergeCell ref="F45:G45"/>
    <mergeCell ref="D49:E49"/>
    <mergeCell ref="H49:I49"/>
    <mergeCell ref="F48:G48"/>
    <mergeCell ref="F47:G47"/>
    <mergeCell ref="F46:G46"/>
    <mergeCell ref="D48:E48"/>
    <mergeCell ref="D47:E47"/>
    <mergeCell ref="D46:E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71"/>
  <sheetViews>
    <sheetView showGridLines="0" topLeftCell="A4" workbookViewId="0">
      <selection activeCell="L47" sqref="L47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83" t="s">
        <v>0</v>
      </c>
      <c r="C3" s="184"/>
      <c r="D3" s="184"/>
      <c r="E3" s="184"/>
      <c r="F3" s="184"/>
      <c r="G3" s="184"/>
      <c r="H3" s="184"/>
      <c r="I3" s="185"/>
    </row>
    <row r="4" spans="1:11" ht="24" thickBot="1">
      <c r="B4" s="189">
        <v>45689</v>
      </c>
      <c r="C4" s="190"/>
      <c r="D4" s="190"/>
      <c r="E4" s="190"/>
      <c r="F4" s="190"/>
      <c r="G4" s="190"/>
      <c r="H4" s="190"/>
      <c r="I4" s="191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86" t="s">
        <v>26</v>
      </c>
      <c r="C7" s="164"/>
      <c r="D7" s="164"/>
      <c r="E7" s="164"/>
      <c r="F7" s="164"/>
      <c r="G7" s="164"/>
      <c r="H7" s="164"/>
      <c r="I7" s="165"/>
    </row>
    <row r="8" spans="1:11">
      <c r="B8" s="47" t="s">
        <v>23</v>
      </c>
      <c r="C8" s="32" t="s">
        <v>22</v>
      </c>
      <c r="D8" s="29" t="s">
        <v>1</v>
      </c>
      <c r="E8" s="192" t="s">
        <v>2</v>
      </c>
      <c r="F8" s="193"/>
      <c r="G8" s="33" t="s">
        <v>16</v>
      </c>
      <c r="H8" s="30"/>
      <c r="I8" s="53">
        <f>D12</f>
        <v>33</v>
      </c>
      <c r="J8" s="72"/>
    </row>
    <row r="9" spans="1:11">
      <c r="B9" s="31" t="s">
        <v>14</v>
      </c>
      <c r="C9" s="13" t="s">
        <v>3</v>
      </c>
      <c r="D9" s="90">
        <v>27</v>
      </c>
      <c r="E9" s="135">
        <v>1</v>
      </c>
      <c r="F9" s="134"/>
      <c r="G9" s="196" t="s">
        <v>18</v>
      </c>
      <c r="H9" s="197"/>
      <c r="I9" s="54">
        <f>D9/J9</f>
        <v>0.9642857142857143</v>
      </c>
      <c r="J9" s="72">
        <f>D9+E9</f>
        <v>28</v>
      </c>
    </row>
    <row r="10" spans="1:11">
      <c r="B10" s="31" t="s">
        <v>12</v>
      </c>
      <c r="C10" s="13" t="s">
        <v>4</v>
      </c>
      <c r="D10" s="90">
        <v>6</v>
      </c>
      <c r="E10" s="135">
        <v>15</v>
      </c>
      <c r="F10" s="134"/>
      <c r="G10" s="196" t="s">
        <v>17</v>
      </c>
      <c r="H10" s="197"/>
      <c r="I10" s="54">
        <f>D10/J10</f>
        <v>0.2857142857142857</v>
      </c>
      <c r="J10" s="72">
        <f>D10+E10</f>
        <v>21</v>
      </c>
    </row>
    <row r="11" spans="1:11">
      <c r="B11" s="45" t="s">
        <v>34</v>
      </c>
      <c r="C11" s="13"/>
      <c r="D11" s="90"/>
      <c r="E11" s="135"/>
      <c r="F11" s="134"/>
      <c r="G11" s="194" t="s">
        <v>49</v>
      </c>
      <c r="H11" s="195"/>
      <c r="I11" s="54"/>
      <c r="J11" s="72">
        <f>D11+E11</f>
        <v>0</v>
      </c>
      <c r="K11" t="s">
        <v>48</v>
      </c>
    </row>
    <row r="12" spans="1:11">
      <c r="B12" s="58">
        <f>D52</f>
        <v>49</v>
      </c>
      <c r="C12" s="50" t="s">
        <v>35</v>
      </c>
      <c r="D12" s="91">
        <v>33</v>
      </c>
      <c r="E12" s="169">
        <v>16</v>
      </c>
      <c r="F12" s="170"/>
      <c r="G12" s="171" t="s">
        <v>19</v>
      </c>
      <c r="H12" s="172"/>
      <c r="I12" s="55">
        <f>D12/SUM(D12:E12)</f>
        <v>0.67346938775510201</v>
      </c>
      <c r="J12" s="72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63" t="s">
        <v>5</v>
      </c>
      <c r="C14" s="164"/>
      <c r="D14" s="164"/>
      <c r="E14" s="164"/>
      <c r="F14" s="164"/>
      <c r="G14" s="164"/>
      <c r="H14" s="164"/>
      <c r="I14" s="165"/>
    </row>
    <row r="15" spans="1:11" ht="75" customHeight="1">
      <c r="B15" s="20" t="s">
        <v>6</v>
      </c>
      <c r="C15" s="166" t="s">
        <v>20</v>
      </c>
      <c r="D15" s="168"/>
      <c r="E15" s="166" t="s">
        <v>21</v>
      </c>
      <c r="F15" s="167"/>
      <c r="G15" s="15" t="s">
        <v>7</v>
      </c>
      <c r="H15" s="198" t="s">
        <v>8</v>
      </c>
      <c r="I15" s="198"/>
    </row>
    <row r="16" spans="1:11">
      <c r="B16" s="91">
        <f>F52</f>
        <v>126</v>
      </c>
      <c r="C16" s="135">
        <v>13</v>
      </c>
      <c r="D16" s="134"/>
      <c r="E16" s="135">
        <v>67</v>
      </c>
      <c r="F16" s="134"/>
      <c r="G16" s="90">
        <v>46</v>
      </c>
      <c r="H16" s="135">
        <v>0</v>
      </c>
      <c r="I16" s="134"/>
    </row>
    <row r="17" spans="2:9">
      <c r="B17" s="80">
        <f>C17+E17+G17+H17</f>
        <v>1</v>
      </c>
      <c r="C17" s="176">
        <f>C16/B16</f>
        <v>0.10317460317460317</v>
      </c>
      <c r="D17" s="176"/>
      <c r="E17" s="176">
        <f>E16/B16</f>
        <v>0.53174603174603174</v>
      </c>
      <c r="F17" s="176"/>
      <c r="G17" s="80">
        <f>G16/B16</f>
        <v>0.36507936507936506</v>
      </c>
      <c r="H17" s="176">
        <f>H16/B16</f>
        <v>0</v>
      </c>
      <c r="I17" s="176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87" t="s">
        <v>27</v>
      </c>
      <c r="C20" s="188"/>
      <c r="D20" s="188"/>
      <c r="E20" s="188"/>
      <c r="F20" s="188"/>
      <c r="G20" s="188"/>
      <c r="H20" s="56">
        <v>0</v>
      </c>
      <c r="I20" s="49"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77" t="s">
        <v>9</v>
      </c>
      <c r="C22" s="178"/>
      <c r="D22" s="178"/>
      <c r="E22" s="178"/>
      <c r="F22" s="178"/>
      <c r="G22" s="178"/>
      <c r="H22" s="178"/>
      <c r="I22" s="178"/>
    </row>
    <row r="23" spans="2:9" ht="16.5" customHeight="1" thickBot="1">
      <c r="B23" s="18" t="s">
        <v>10</v>
      </c>
      <c r="C23" s="18" t="s">
        <v>11</v>
      </c>
      <c r="D23" s="181" t="s">
        <v>12</v>
      </c>
      <c r="E23" s="182"/>
      <c r="F23" s="181" t="s">
        <v>24</v>
      </c>
      <c r="G23" s="182"/>
      <c r="H23" s="179" t="s">
        <v>13</v>
      </c>
      <c r="I23" s="180"/>
    </row>
    <row r="24" spans="2:9">
      <c r="B24" s="92">
        <v>45689</v>
      </c>
      <c r="C24" s="93"/>
      <c r="D24" s="173"/>
      <c r="E24" s="174"/>
      <c r="F24" s="173"/>
      <c r="G24" s="174"/>
      <c r="H24" s="173"/>
      <c r="I24" s="174"/>
    </row>
    <row r="25" spans="2:9">
      <c r="B25" s="94">
        <v>45690</v>
      </c>
      <c r="C25" s="95"/>
      <c r="D25" s="146"/>
      <c r="E25" s="147"/>
      <c r="F25" s="146"/>
      <c r="G25" s="147"/>
      <c r="H25" s="146"/>
      <c r="I25" s="147"/>
    </row>
    <row r="26" spans="2:9">
      <c r="B26" s="92">
        <v>45691</v>
      </c>
      <c r="C26" s="97">
        <v>11</v>
      </c>
      <c r="D26" s="123">
        <v>2</v>
      </c>
      <c r="E26" s="128"/>
      <c r="F26" s="123">
        <v>8</v>
      </c>
      <c r="G26" s="128"/>
      <c r="H26" s="123">
        <v>1</v>
      </c>
      <c r="I26" s="128"/>
    </row>
    <row r="27" spans="2:9">
      <c r="B27" s="94">
        <v>45692</v>
      </c>
      <c r="C27" s="97">
        <v>10</v>
      </c>
      <c r="D27" s="123">
        <v>2</v>
      </c>
      <c r="E27" s="128"/>
      <c r="F27" s="123">
        <v>7</v>
      </c>
      <c r="G27" s="128"/>
      <c r="H27" s="123">
        <v>1</v>
      </c>
      <c r="I27" s="128"/>
    </row>
    <row r="28" spans="2:9">
      <c r="B28" s="92">
        <v>45693</v>
      </c>
      <c r="C28" s="97">
        <v>10</v>
      </c>
      <c r="D28" s="123">
        <v>1</v>
      </c>
      <c r="E28" s="128"/>
      <c r="F28" s="123">
        <v>9</v>
      </c>
      <c r="G28" s="128"/>
      <c r="H28" s="123">
        <v>0</v>
      </c>
      <c r="I28" s="128"/>
    </row>
    <row r="29" spans="2:9">
      <c r="B29" s="94">
        <v>45694</v>
      </c>
      <c r="C29" s="97">
        <v>10</v>
      </c>
      <c r="D29" s="123">
        <v>1</v>
      </c>
      <c r="E29" s="128"/>
      <c r="F29" s="123">
        <v>7</v>
      </c>
      <c r="G29" s="128"/>
      <c r="H29" s="123">
        <v>2</v>
      </c>
      <c r="I29" s="128"/>
    </row>
    <row r="30" spans="2:9">
      <c r="B30" s="92">
        <v>45695</v>
      </c>
      <c r="C30" s="97">
        <v>10</v>
      </c>
      <c r="D30" s="123">
        <v>1</v>
      </c>
      <c r="E30" s="128"/>
      <c r="F30" s="123">
        <v>9</v>
      </c>
      <c r="G30" s="128"/>
      <c r="H30" s="123">
        <v>0</v>
      </c>
      <c r="I30" s="128"/>
    </row>
    <row r="31" spans="2:9">
      <c r="B31" s="94">
        <v>45696</v>
      </c>
      <c r="C31" s="95"/>
      <c r="D31" s="146"/>
      <c r="E31" s="147"/>
      <c r="F31" s="146"/>
      <c r="G31" s="147"/>
      <c r="H31" s="146"/>
      <c r="I31" s="147"/>
    </row>
    <row r="32" spans="2:9">
      <c r="B32" s="92">
        <v>45697</v>
      </c>
      <c r="C32" s="95"/>
      <c r="D32" s="146"/>
      <c r="E32" s="147"/>
      <c r="F32" s="146"/>
      <c r="G32" s="147"/>
      <c r="H32" s="146"/>
      <c r="I32" s="147"/>
    </row>
    <row r="33" spans="2:9">
      <c r="B33" s="94">
        <v>45698</v>
      </c>
      <c r="C33" s="97">
        <v>9</v>
      </c>
      <c r="D33" s="123">
        <v>1</v>
      </c>
      <c r="E33" s="128"/>
      <c r="F33" s="123">
        <v>8</v>
      </c>
      <c r="G33" s="128"/>
      <c r="H33" s="123">
        <v>0</v>
      </c>
      <c r="I33" s="128"/>
    </row>
    <row r="34" spans="2:9">
      <c r="B34" s="92">
        <v>45699</v>
      </c>
      <c r="C34" s="97">
        <v>9</v>
      </c>
      <c r="D34" s="123">
        <v>0</v>
      </c>
      <c r="E34" s="128"/>
      <c r="F34" s="123">
        <v>8</v>
      </c>
      <c r="G34" s="128"/>
      <c r="H34" s="123">
        <v>1</v>
      </c>
      <c r="I34" s="128"/>
    </row>
    <row r="35" spans="2:9">
      <c r="B35" s="94">
        <v>45700</v>
      </c>
      <c r="C35" s="97">
        <v>9</v>
      </c>
      <c r="D35" s="123">
        <v>1</v>
      </c>
      <c r="E35" s="128"/>
      <c r="F35" s="123">
        <v>8</v>
      </c>
      <c r="G35" s="128"/>
      <c r="H35" s="123">
        <v>0</v>
      </c>
      <c r="I35" s="128"/>
    </row>
    <row r="36" spans="2:9">
      <c r="B36" s="92">
        <v>45701</v>
      </c>
      <c r="C36" s="97">
        <v>11</v>
      </c>
      <c r="D36" s="123">
        <v>3</v>
      </c>
      <c r="E36" s="128"/>
      <c r="F36" s="123">
        <v>8</v>
      </c>
      <c r="G36" s="128"/>
      <c r="H36" s="123">
        <v>0</v>
      </c>
      <c r="I36" s="128"/>
    </row>
    <row r="37" spans="2:9">
      <c r="B37" s="94">
        <v>45702</v>
      </c>
      <c r="C37" s="97">
        <v>11</v>
      </c>
      <c r="D37" s="123">
        <v>3</v>
      </c>
      <c r="E37" s="128"/>
      <c r="F37" s="123">
        <v>7</v>
      </c>
      <c r="G37" s="128"/>
      <c r="H37" s="123">
        <v>1</v>
      </c>
      <c r="I37" s="128"/>
    </row>
    <row r="38" spans="2:9">
      <c r="B38" s="92">
        <v>45703</v>
      </c>
      <c r="C38" s="95"/>
      <c r="D38" s="146"/>
      <c r="E38" s="147"/>
      <c r="F38" s="146"/>
      <c r="G38" s="147"/>
      <c r="H38" s="146"/>
      <c r="I38" s="147"/>
    </row>
    <row r="39" spans="2:9">
      <c r="B39" s="94">
        <v>45704</v>
      </c>
      <c r="C39" s="95"/>
      <c r="D39" s="146"/>
      <c r="E39" s="147"/>
      <c r="F39" s="146"/>
      <c r="G39" s="147"/>
      <c r="H39" s="146"/>
      <c r="I39" s="147"/>
    </row>
    <row r="40" spans="2:9">
      <c r="B40" s="92">
        <v>45705</v>
      </c>
      <c r="C40" s="97">
        <v>9</v>
      </c>
      <c r="D40" s="123">
        <v>5</v>
      </c>
      <c r="E40" s="128"/>
      <c r="F40" s="123">
        <v>2</v>
      </c>
      <c r="G40" s="128"/>
      <c r="H40" s="123">
        <v>2</v>
      </c>
      <c r="I40" s="128"/>
    </row>
    <row r="41" spans="2:9">
      <c r="B41" s="94">
        <v>45706</v>
      </c>
      <c r="C41" s="97">
        <v>9</v>
      </c>
      <c r="D41" s="123">
        <v>3</v>
      </c>
      <c r="E41" s="128"/>
      <c r="F41" s="123">
        <v>4</v>
      </c>
      <c r="G41" s="128"/>
      <c r="H41" s="123">
        <v>2</v>
      </c>
      <c r="I41" s="128"/>
    </row>
    <row r="42" spans="2:9">
      <c r="B42" s="92">
        <v>45707</v>
      </c>
      <c r="C42" s="97">
        <v>10</v>
      </c>
      <c r="D42" s="123">
        <v>6</v>
      </c>
      <c r="E42" s="128"/>
      <c r="F42" s="123">
        <v>4</v>
      </c>
      <c r="G42" s="128"/>
      <c r="H42" s="123">
        <v>0</v>
      </c>
      <c r="I42" s="128"/>
    </row>
    <row r="43" spans="2:9">
      <c r="B43" s="94">
        <v>45708</v>
      </c>
      <c r="C43" s="97">
        <v>9</v>
      </c>
      <c r="D43" s="123">
        <v>3</v>
      </c>
      <c r="E43" s="128"/>
      <c r="F43" s="123">
        <v>6</v>
      </c>
      <c r="G43" s="128"/>
      <c r="H43" s="123">
        <v>0</v>
      </c>
      <c r="I43" s="128"/>
    </row>
    <row r="44" spans="2:9">
      <c r="B44" s="92">
        <v>45709</v>
      </c>
      <c r="C44" s="97">
        <v>9</v>
      </c>
      <c r="D44" s="123">
        <v>5</v>
      </c>
      <c r="E44" s="128"/>
      <c r="F44" s="123">
        <v>3</v>
      </c>
      <c r="G44" s="128"/>
      <c r="H44" s="123">
        <v>1</v>
      </c>
      <c r="I44" s="128"/>
    </row>
    <row r="45" spans="2:9">
      <c r="B45" s="94">
        <v>45710</v>
      </c>
      <c r="C45" s="95"/>
      <c r="D45" s="146"/>
      <c r="E45" s="147"/>
      <c r="F45" s="146"/>
      <c r="G45" s="147"/>
      <c r="H45" s="146"/>
      <c r="I45" s="147"/>
    </row>
    <row r="46" spans="2:9">
      <c r="B46" s="92">
        <v>45711</v>
      </c>
      <c r="C46" s="95"/>
      <c r="D46" s="146"/>
      <c r="E46" s="147"/>
      <c r="F46" s="146"/>
      <c r="G46" s="147"/>
      <c r="H46" s="146"/>
      <c r="I46" s="147"/>
    </row>
    <row r="47" spans="2:9">
      <c r="B47" s="94">
        <v>45712</v>
      </c>
      <c r="C47" s="97">
        <v>10</v>
      </c>
      <c r="D47" s="123">
        <v>2</v>
      </c>
      <c r="E47" s="128"/>
      <c r="F47" s="123">
        <v>7</v>
      </c>
      <c r="G47" s="128"/>
      <c r="H47" s="123">
        <v>1</v>
      </c>
      <c r="I47" s="128"/>
    </row>
    <row r="48" spans="2:9">
      <c r="B48" s="92">
        <v>45713</v>
      </c>
      <c r="C48" s="97">
        <v>9</v>
      </c>
      <c r="D48" s="123">
        <v>2</v>
      </c>
      <c r="E48" s="128"/>
      <c r="F48" s="123">
        <v>7</v>
      </c>
      <c r="G48" s="128"/>
      <c r="H48" s="123">
        <v>0</v>
      </c>
      <c r="I48" s="128"/>
    </row>
    <row r="49" spans="2:9">
      <c r="B49" s="94">
        <v>45714</v>
      </c>
      <c r="C49" s="97">
        <v>9</v>
      </c>
      <c r="D49" s="123">
        <v>4</v>
      </c>
      <c r="E49" s="128"/>
      <c r="F49" s="123">
        <v>5</v>
      </c>
      <c r="G49" s="128"/>
      <c r="H49" s="123">
        <v>0</v>
      </c>
      <c r="I49" s="128"/>
    </row>
    <row r="50" spans="2:9">
      <c r="B50" s="92">
        <v>45715</v>
      </c>
      <c r="C50" s="97">
        <v>9</v>
      </c>
      <c r="D50" s="123">
        <v>1</v>
      </c>
      <c r="E50" s="128"/>
      <c r="F50" s="123">
        <v>2</v>
      </c>
      <c r="G50" s="128"/>
      <c r="H50" s="123">
        <v>6</v>
      </c>
      <c r="I50" s="128"/>
    </row>
    <row r="51" spans="2:9" ht="15.75" thickBot="1">
      <c r="B51" s="94">
        <v>45716</v>
      </c>
      <c r="C51" s="97">
        <v>10</v>
      </c>
      <c r="D51" s="125">
        <v>3</v>
      </c>
      <c r="E51" s="126"/>
      <c r="F51" s="125">
        <v>7</v>
      </c>
      <c r="G51" s="126"/>
      <c r="H51" s="125">
        <v>0</v>
      </c>
      <c r="I51" s="126"/>
    </row>
    <row r="52" spans="2:9" ht="15.75" thickBot="1">
      <c r="B52" s="100" t="s">
        <v>50</v>
      </c>
      <c r="C52" s="101">
        <v>193</v>
      </c>
      <c r="D52" s="199">
        <v>49</v>
      </c>
      <c r="E52" s="200"/>
      <c r="F52" s="199">
        <v>126</v>
      </c>
      <c r="G52" s="200"/>
      <c r="H52" s="199">
        <v>18</v>
      </c>
      <c r="I52" s="201"/>
    </row>
    <row r="55" spans="2:9" ht="15.75" thickBot="1"/>
    <row r="56" spans="2:9" ht="15.75">
      <c r="B56" s="143" t="s">
        <v>31</v>
      </c>
      <c r="C56" s="144"/>
      <c r="D56" s="144"/>
      <c r="E56" s="145"/>
      <c r="F56" s="140" t="s">
        <v>28</v>
      </c>
      <c r="G56" s="141"/>
      <c r="H56" s="141"/>
      <c r="I56" s="142"/>
    </row>
    <row r="57" spans="2:9">
      <c r="B57" s="40"/>
      <c r="C57" s="41"/>
      <c r="D57" s="41"/>
      <c r="E57" s="41"/>
      <c r="F57" s="137" t="s">
        <v>4</v>
      </c>
      <c r="G57" s="129"/>
      <c r="H57" s="129" t="s">
        <v>3</v>
      </c>
      <c r="I57" s="130"/>
    </row>
    <row r="58" spans="2:9">
      <c r="B58" s="34" t="s">
        <v>29</v>
      </c>
      <c r="C58" s="90">
        <v>193</v>
      </c>
      <c r="D58" s="131">
        <v>1</v>
      </c>
      <c r="E58" s="132"/>
      <c r="F58" s="133">
        <v>146</v>
      </c>
      <c r="G58" s="134"/>
      <c r="H58" s="135">
        <v>47</v>
      </c>
      <c r="I58" s="136"/>
    </row>
    <row r="59" spans="2:9">
      <c r="B59" s="34" t="s">
        <v>30</v>
      </c>
      <c r="C59" s="90">
        <v>0</v>
      </c>
      <c r="D59" s="131">
        <v>0</v>
      </c>
      <c r="E59" s="132"/>
      <c r="F59" s="133">
        <v>0</v>
      </c>
      <c r="G59" s="134"/>
      <c r="H59" s="135">
        <v>0</v>
      </c>
      <c r="I59" s="136"/>
    </row>
    <row r="60" spans="2:9" ht="15.75" thickBot="1">
      <c r="B60" s="35"/>
      <c r="C60" s="98"/>
      <c r="D60" s="160"/>
      <c r="E60" s="161"/>
      <c r="F60" s="153"/>
      <c r="G60" s="154"/>
      <c r="H60" s="156"/>
      <c r="I60" s="157"/>
    </row>
    <row r="61" spans="2:9" ht="15.75" thickBot="1">
      <c r="B61" s="42" t="s">
        <v>33</v>
      </c>
      <c r="C61" s="99">
        <v>193</v>
      </c>
      <c r="D61" s="158">
        <v>1</v>
      </c>
      <c r="E61" s="159"/>
      <c r="F61" s="151">
        <v>146</v>
      </c>
      <c r="G61" s="152"/>
      <c r="H61" s="151">
        <v>47</v>
      </c>
      <c r="I61" s="155"/>
    </row>
    <row r="62" spans="2:9">
      <c r="B62" s="10"/>
      <c r="C62" s="10"/>
      <c r="D62" s="10"/>
      <c r="E62" s="10"/>
      <c r="F62" s="10"/>
      <c r="G62" s="10"/>
      <c r="H62" s="10"/>
      <c r="I62" s="10"/>
    </row>
    <row r="63" spans="2:9">
      <c r="B63" s="10"/>
      <c r="C63" s="10"/>
      <c r="D63" s="10"/>
      <c r="E63" s="10"/>
      <c r="F63" s="10"/>
      <c r="G63" s="10"/>
      <c r="H63" s="10"/>
      <c r="I63" s="10"/>
    </row>
    <row r="64" spans="2:9">
      <c r="B64" s="10"/>
      <c r="C64" s="10"/>
      <c r="D64" s="10"/>
      <c r="E64" s="10"/>
      <c r="F64" s="10"/>
      <c r="G64" s="10"/>
      <c r="H64" s="10"/>
      <c r="I64" s="10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</sheetData>
  <mergeCells count="130">
    <mergeCell ref="D61:E61"/>
    <mergeCell ref="F61:G61"/>
    <mergeCell ref="H61:I61"/>
    <mergeCell ref="H40:I40"/>
    <mergeCell ref="D51:E51"/>
    <mergeCell ref="H51:I51"/>
    <mergeCell ref="D52:E52"/>
    <mergeCell ref="H52:I52"/>
    <mergeCell ref="D49:E49"/>
    <mergeCell ref="F49:G49"/>
    <mergeCell ref="H49:I49"/>
    <mergeCell ref="D50:E50"/>
    <mergeCell ref="H50:I50"/>
    <mergeCell ref="F50:G50"/>
    <mergeCell ref="D45:E45"/>
    <mergeCell ref="H45:I45"/>
    <mergeCell ref="D42:E42"/>
    <mergeCell ref="F42:G42"/>
    <mergeCell ref="D48:E48"/>
    <mergeCell ref="F48:G48"/>
    <mergeCell ref="H48:I48"/>
    <mergeCell ref="D46:E46"/>
    <mergeCell ref="D60:E60"/>
    <mergeCell ref="F60:G60"/>
    <mergeCell ref="H60:I60"/>
    <mergeCell ref="H46:I46"/>
    <mergeCell ref="F46:G46"/>
    <mergeCell ref="F47:G47"/>
    <mergeCell ref="F56:I56"/>
    <mergeCell ref="B56:E56"/>
    <mergeCell ref="F58:G58"/>
    <mergeCell ref="H58:I58"/>
    <mergeCell ref="F52:G52"/>
    <mergeCell ref="D47:E47"/>
    <mergeCell ref="H47:I47"/>
    <mergeCell ref="H57:I57"/>
    <mergeCell ref="D58:E58"/>
    <mergeCell ref="F51:G51"/>
    <mergeCell ref="F39:G39"/>
    <mergeCell ref="H39:I39"/>
    <mergeCell ref="F36:G36"/>
    <mergeCell ref="F37:G37"/>
    <mergeCell ref="F45:G45"/>
    <mergeCell ref="F43:G43"/>
    <mergeCell ref="F44:G44"/>
    <mergeCell ref="D59:E59"/>
    <mergeCell ref="F59:G59"/>
    <mergeCell ref="H59:I59"/>
    <mergeCell ref="D41:E41"/>
    <mergeCell ref="F41:G41"/>
    <mergeCell ref="H41:I41"/>
    <mergeCell ref="H42:I42"/>
    <mergeCell ref="D43:E43"/>
    <mergeCell ref="H43:I43"/>
    <mergeCell ref="H44:I44"/>
    <mergeCell ref="D44:E44"/>
    <mergeCell ref="F40:G40"/>
    <mergeCell ref="D39:E39"/>
    <mergeCell ref="D40:E40"/>
    <mergeCell ref="F57:G57"/>
    <mergeCell ref="D34:E34"/>
    <mergeCell ref="F34:G34"/>
    <mergeCell ref="H34:I34"/>
    <mergeCell ref="D35:E35"/>
    <mergeCell ref="F35:G35"/>
    <mergeCell ref="H35:I35"/>
    <mergeCell ref="D38:E38"/>
    <mergeCell ref="F38:G38"/>
    <mergeCell ref="H38:I38"/>
    <mergeCell ref="D36:E36"/>
    <mergeCell ref="H36:I36"/>
    <mergeCell ref="D37:E37"/>
    <mergeCell ref="H37:I37"/>
    <mergeCell ref="D30:E30"/>
    <mergeCell ref="H30:I30"/>
    <mergeCell ref="D31:E31"/>
    <mergeCell ref="H31:I31"/>
    <mergeCell ref="F32:G32"/>
    <mergeCell ref="F33:G33"/>
    <mergeCell ref="D32:E32"/>
    <mergeCell ref="D33:E33"/>
    <mergeCell ref="F31:G31"/>
    <mergeCell ref="H32:I32"/>
    <mergeCell ref="H33:I33"/>
    <mergeCell ref="F30:G30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D28:E28"/>
    <mergeCell ref="F28:G28"/>
    <mergeCell ref="H28:I28"/>
    <mergeCell ref="D29:E29"/>
    <mergeCell ref="H29:I29"/>
    <mergeCell ref="D26:E26"/>
    <mergeCell ref="F26:G26"/>
    <mergeCell ref="H26:I26"/>
    <mergeCell ref="D27:E27"/>
    <mergeCell ref="F27:G27"/>
    <mergeCell ref="H27:I27"/>
    <mergeCell ref="F29:G29"/>
    <mergeCell ref="C16:D16"/>
    <mergeCell ref="E16:F16"/>
    <mergeCell ref="H16:I16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E10:F10"/>
    <mergeCell ref="G10:H10"/>
    <mergeCell ref="E11:F11"/>
    <mergeCell ref="G11:H11"/>
    <mergeCell ref="E12:F12"/>
    <mergeCell ref="G12:H12"/>
  </mergeCells>
  <pageMargins left="0.511811024" right="0.511811024" top="0.78740157499999996" bottom="0.78740157499999996" header="0.31496062000000002" footer="0.31496062000000002"/>
  <pageSetup paperSize="9" scale="66" orientation="portrait" r:id="rId1"/>
  <rowBreaks count="1" manualBreakCount="1">
    <brk id="64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A4" workbookViewId="0">
      <selection activeCell="K19" sqref="K19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83" t="s">
        <v>0</v>
      </c>
      <c r="C3" s="184"/>
      <c r="D3" s="184"/>
      <c r="E3" s="184"/>
      <c r="F3" s="184"/>
      <c r="G3" s="184"/>
      <c r="H3" s="184"/>
      <c r="I3" s="185"/>
    </row>
    <row r="4" spans="1:11" ht="24" thickBot="1">
      <c r="B4" s="189">
        <v>45717</v>
      </c>
      <c r="C4" s="190"/>
      <c r="D4" s="190"/>
      <c r="E4" s="190"/>
      <c r="F4" s="190"/>
      <c r="G4" s="190"/>
      <c r="H4" s="190"/>
      <c r="I4" s="191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86" t="s">
        <v>26</v>
      </c>
      <c r="C7" s="164"/>
      <c r="D7" s="164"/>
      <c r="E7" s="164"/>
      <c r="F7" s="164"/>
      <c r="G7" s="164"/>
      <c r="H7" s="164"/>
      <c r="I7" s="165"/>
    </row>
    <row r="8" spans="1:11">
      <c r="B8" s="47" t="s">
        <v>23</v>
      </c>
      <c r="C8" s="32" t="s">
        <v>22</v>
      </c>
      <c r="D8" s="29" t="s">
        <v>1</v>
      </c>
      <c r="E8" s="192" t="s">
        <v>2</v>
      </c>
      <c r="F8" s="193"/>
      <c r="G8" s="33" t="s">
        <v>16</v>
      </c>
      <c r="H8" s="30"/>
      <c r="I8" s="53">
        <f>D12</f>
        <v>25</v>
      </c>
      <c r="J8" s="72"/>
    </row>
    <row r="9" spans="1:11">
      <c r="B9" s="31" t="s">
        <v>14</v>
      </c>
      <c r="C9" s="13" t="s">
        <v>3</v>
      </c>
      <c r="D9" s="90">
        <v>22</v>
      </c>
      <c r="E9" s="135">
        <v>1</v>
      </c>
      <c r="F9" s="134"/>
      <c r="G9" s="196" t="s">
        <v>18</v>
      </c>
      <c r="H9" s="197"/>
      <c r="I9" s="54">
        <f>D9/J9</f>
        <v>0.95652173913043481</v>
      </c>
      <c r="J9" s="72">
        <f>D9+E9</f>
        <v>23</v>
      </c>
    </row>
    <row r="10" spans="1:11">
      <c r="B10" s="31" t="s">
        <v>12</v>
      </c>
      <c r="C10" s="13" t="s">
        <v>4</v>
      </c>
      <c r="D10" s="90">
        <v>3</v>
      </c>
      <c r="E10" s="135">
        <v>14</v>
      </c>
      <c r="F10" s="134"/>
      <c r="G10" s="196" t="s">
        <v>17</v>
      </c>
      <c r="H10" s="197"/>
      <c r="I10" s="54">
        <f>D10/J10</f>
        <v>0.17647058823529413</v>
      </c>
      <c r="J10" s="72">
        <f>D10+E10</f>
        <v>17</v>
      </c>
    </row>
    <row r="11" spans="1:11">
      <c r="B11" s="45" t="s">
        <v>34</v>
      </c>
      <c r="C11" s="13"/>
      <c r="D11" s="90"/>
      <c r="E11" s="135"/>
      <c r="F11" s="134"/>
      <c r="G11" s="194"/>
      <c r="H11" s="195"/>
      <c r="I11" s="54"/>
      <c r="J11" s="72">
        <f>D11+E11</f>
        <v>0</v>
      </c>
      <c r="K11" t="s">
        <v>48</v>
      </c>
    </row>
    <row r="12" spans="1:11">
      <c r="B12" s="58">
        <f>D55</f>
        <v>40</v>
      </c>
      <c r="C12" s="50" t="s">
        <v>35</v>
      </c>
      <c r="D12" s="91">
        <f>D9+D10</f>
        <v>25</v>
      </c>
      <c r="E12" s="169">
        <f>E9+E10</f>
        <v>15</v>
      </c>
      <c r="F12" s="170"/>
      <c r="G12" s="171" t="s">
        <v>19</v>
      </c>
      <c r="H12" s="172"/>
      <c r="I12" s="55">
        <f>D12/SUM(D12:E12)</f>
        <v>0.625</v>
      </c>
      <c r="J12" s="72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63" t="s">
        <v>5</v>
      </c>
      <c r="C14" s="164"/>
      <c r="D14" s="164"/>
      <c r="E14" s="164"/>
      <c r="F14" s="164"/>
      <c r="G14" s="164"/>
      <c r="H14" s="164"/>
      <c r="I14" s="165"/>
    </row>
    <row r="15" spans="1:11" ht="75" customHeight="1">
      <c r="B15" s="20" t="s">
        <v>6</v>
      </c>
      <c r="C15" s="166" t="s">
        <v>20</v>
      </c>
      <c r="D15" s="168"/>
      <c r="E15" s="166" t="s">
        <v>21</v>
      </c>
      <c r="F15" s="167"/>
      <c r="G15" s="15" t="s">
        <v>7</v>
      </c>
      <c r="H15" s="198" t="s">
        <v>8</v>
      </c>
      <c r="I15" s="198"/>
    </row>
    <row r="16" spans="1:11">
      <c r="B16" s="21">
        <f>F55</f>
        <v>57</v>
      </c>
      <c r="C16" s="222">
        <v>11</v>
      </c>
      <c r="D16" s="222"/>
      <c r="E16" s="222">
        <v>25</v>
      </c>
      <c r="F16" s="222"/>
      <c r="G16" s="79">
        <v>21</v>
      </c>
      <c r="H16" s="222">
        <v>0</v>
      </c>
      <c r="I16" s="222"/>
    </row>
    <row r="17" spans="2:9">
      <c r="B17" s="80">
        <f>C17+E17+G17+H17</f>
        <v>1</v>
      </c>
      <c r="C17" s="176">
        <f>C16/B16</f>
        <v>0.19298245614035087</v>
      </c>
      <c r="D17" s="176"/>
      <c r="E17" s="176">
        <f>E16/B16</f>
        <v>0.43859649122807015</v>
      </c>
      <c r="F17" s="176"/>
      <c r="G17" s="80">
        <f>G16/B16</f>
        <v>0.36842105263157893</v>
      </c>
      <c r="H17" s="176">
        <f>H16/B16</f>
        <v>0</v>
      </c>
      <c r="I17" s="176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87" t="s">
        <v>27</v>
      </c>
      <c r="C20" s="188"/>
      <c r="D20" s="188"/>
      <c r="E20" s="188"/>
      <c r="F20" s="188"/>
      <c r="G20" s="188"/>
      <c r="H20" s="56">
        <v>0</v>
      </c>
      <c r="I20" s="49"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77" t="s">
        <v>9</v>
      </c>
      <c r="C22" s="178"/>
      <c r="D22" s="178"/>
      <c r="E22" s="178"/>
      <c r="F22" s="178"/>
      <c r="G22" s="178"/>
      <c r="H22" s="178"/>
      <c r="I22" s="178"/>
    </row>
    <row r="23" spans="2:9" ht="16.5" customHeight="1" thickBot="1">
      <c r="B23" s="18" t="s">
        <v>10</v>
      </c>
      <c r="C23" s="18" t="s">
        <v>11</v>
      </c>
      <c r="D23" s="181" t="s">
        <v>12</v>
      </c>
      <c r="E23" s="182"/>
      <c r="F23" s="181" t="s">
        <v>24</v>
      </c>
      <c r="G23" s="182"/>
      <c r="H23" s="179" t="s">
        <v>13</v>
      </c>
      <c r="I23" s="180"/>
    </row>
    <row r="24" spans="2:9">
      <c r="B24" s="71">
        <v>45717</v>
      </c>
      <c r="C24" s="89"/>
      <c r="D24" s="223"/>
      <c r="E24" s="223"/>
      <c r="F24" s="224"/>
      <c r="G24" s="224"/>
      <c r="H24" s="223"/>
      <c r="I24" s="223"/>
    </row>
    <row r="25" spans="2:9">
      <c r="B25" s="73">
        <v>45718</v>
      </c>
      <c r="C25" s="88"/>
      <c r="D25" s="219"/>
      <c r="E25" s="219"/>
      <c r="F25" s="218"/>
      <c r="G25" s="218"/>
      <c r="H25" s="219"/>
      <c r="I25" s="219"/>
    </row>
    <row r="26" spans="2:9">
      <c r="B26" s="71">
        <v>45719</v>
      </c>
      <c r="C26" s="88"/>
      <c r="D26" s="219"/>
      <c r="E26" s="219"/>
      <c r="F26" s="218"/>
      <c r="G26" s="218"/>
      <c r="H26" s="219"/>
      <c r="I26" s="219"/>
    </row>
    <row r="27" spans="2:9">
      <c r="B27" s="73">
        <v>45720</v>
      </c>
      <c r="C27" s="88"/>
      <c r="D27" s="219"/>
      <c r="E27" s="219"/>
      <c r="F27" s="218"/>
      <c r="G27" s="218"/>
      <c r="H27" s="219"/>
      <c r="I27" s="219"/>
    </row>
    <row r="28" spans="2:9">
      <c r="B28" s="71">
        <v>45721</v>
      </c>
      <c r="C28" s="81">
        <v>0</v>
      </c>
      <c r="D28" s="220">
        <v>0</v>
      </c>
      <c r="E28" s="220"/>
      <c r="F28" s="221">
        <v>0</v>
      </c>
      <c r="G28" s="221"/>
      <c r="H28" s="220">
        <v>0</v>
      </c>
      <c r="I28" s="220"/>
    </row>
    <row r="29" spans="2:9">
      <c r="B29" s="73">
        <v>45722</v>
      </c>
      <c r="C29" s="81">
        <v>9</v>
      </c>
      <c r="D29" s="220">
        <v>2</v>
      </c>
      <c r="E29" s="220"/>
      <c r="F29" s="221">
        <v>5</v>
      </c>
      <c r="G29" s="221"/>
      <c r="H29" s="220">
        <v>2</v>
      </c>
      <c r="I29" s="220"/>
    </row>
    <row r="30" spans="2:9">
      <c r="B30" s="71">
        <v>45723</v>
      </c>
      <c r="C30" s="81">
        <v>9</v>
      </c>
      <c r="D30" s="220">
        <v>3</v>
      </c>
      <c r="E30" s="220"/>
      <c r="F30" s="221">
        <v>5</v>
      </c>
      <c r="G30" s="221"/>
      <c r="H30" s="220">
        <v>1</v>
      </c>
      <c r="I30" s="220"/>
    </row>
    <row r="31" spans="2:9">
      <c r="B31" s="73">
        <v>45724</v>
      </c>
      <c r="C31" s="88"/>
      <c r="D31" s="219"/>
      <c r="E31" s="219"/>
      <c r="F31" s="218"/>
      <c r="G31" s="218"/>
      <c r="H31" s="219"/>
      <c r="I31" s="219"/>
    </row>
    <row r="32" spans="2:9">
      <c r="B32" s="71">
        <v>45725</v>
      </c>
      <c r="C32" s="83"/>
      <c r="D32" s="219"/>
      <c r="E32" s="219"/>
      <c r="F32" s="218"/>
      <c r="G32" s="218"/>
      <c r="H32" s="219"/>
      <c r="I32" s="219"/>
    </row>
    <row r="33" spans="2:9">
      <c r="B33" s="73">
        <v>45726</v>
      </c>
      <c r="C33" s="102">
        <v>10</v>
      </c>
      <c r="D33" s="216">
        <v>5</v>
      </c>
      <c r="E33" s="216"/>
      <c r="F33" s="217">
        <v>5</v>
      </c>
      <c r="G33" s="217"/>
      <c r="H33" s="216">
        <v>0</v>
      </c>
      <c r="I33" s="216"/>
    </row>
    <row r="34" spans="2:9">
      <c r="B34" s="71">
        <v>45727</v>
      </c>
      <c r="C34" s="81">
        <v>10</v>
      </c>
      <c r="D34" s="220">
        <v>4</v>
      </c>
      <c r="E34" s="220"/>
      <c r="F34" s="221">
        <v>6</v>
      </c>
      <c r="G34" s="221"/>
      <c r="H34" s="220">
        <v>0</v>
      </c>
      <c r="I34" s="220"/>
    </row>
    <row r="35" spans="2:9">
      <c r="B35" s="73">
        <v>45728</v>
      </c>
      <c r="C35" s="81">
        <v>9</v>
      </c>
      <c r="D35" s="220">
        <v>4</v>
      </c>
      <c r="E35" s="220"/>
      <c r="F35" s="221">
        <v>4</v>
      </c>
      <c r="G35" s="221"/>
      <c r="H35" s="220">
        <v>1</v>
      </c>
      <c r="I35" s="220"/>
    </row>
    <row r="36" spans="2:9">
      <c r="B36" s="71">
        <v>45729</v>
      </c>
      <c r="C36" s="81">
        <v>9</v>
      </c>
      <c r="D36" s="220">
        <v>3</v>
      </c>
      <c r="E36" s="220"/>
      <c r="F36" s="221">
        <v>6</v>
      </c>
      <c r="G36" s="221"/>
      <c r="H36" s="220">
        <v>0</v>
      </c>
      <c r="I36" s="220"/>
    </row>
    <row r="37" spans="2:9">
      <c r="B37" s="73">
        <v>45730</v>
      </c>
      <c r="C37" s="81">
        <v>9</v>
      </c>
      <c r="D37" s="220">
        <v>2</v>
      </c>
      <c r="E37" s="220"/>
      <c r="F37" s="221">
        <v>6</v>
      </c>
      <c r="G37" s="221"/>
      <c r="H37" s="220">
        <v>1</v>
      </c>
      <c r="I37" s="220"/>
    </row>
    <row r="38" spans="2:9">
      <c r="B38" s="71">
        <v>45731</v>
      </c>
      <c r="C38" s="88"/>
      <c r="D38" s="219"/>
      <c r="E38" s="219"/>
      <c r="F38" s="218"/>
      <c r="G38" s="218"/>
      <c r="H38" s="219"/>
      <c r="I38" s="219"/>
    </row>
    <row r="39" spans="2:9">
      <c r="B39" s="73">
        <v>45732</v>
      </c>
      <c r="C39" s="83"/>
      <c r="D39" s="219"/>
      <c r="E39" s="219"/>
      <c r="F39" s="218"/>
      <c r="G39" s="218"/>
      <c r="H39" s="219"/>
      <c r="I39" s="219"/>
    </row>
    <row r="40" spans="2:9">
      <c r="B40" s="71">
        <v>45733</v>
      </c>
      <c r="C40" s="102">
        <v>9</v>
      </c>
      <c r="D40" s="216">
        <v>8</v>
      </c>
      <c r="E40" s="216"/>
      <c r="F40" s="217">
        <v>1</v>
      </c>
      <c r="G40" s="217"/>
      <c r="H40" s="216">
        <v>0</v>
      </c>
      <c r="I40" s="216"/>
    </row>
    <row r="41" spans="2:9">
      <c r="B41" s="73">
        <v>45734</v>
      </c>
      <c r="C41" s="81">
        <v>8</v>
      </c>
      <c r="D41" s="220">
        <v>1</v>
      </c>
      <c r="E41" s="220"/>
      <c r="F41" s="221">
        <v>3</v>
      </c>
      <c r="G41" s="221"/>
      <c r="H41" s="220">
        <v>4</v>
      </c>
      <c r="I41" s="220"/>
    </row>
    <row r="42" spans="2:9">
      <c r="B42" s="71">
        <v>45735</v>
      </c>
      <c r="C42" s="81">
        <v>9</v>
      </c>
      <c r="D42" s="220">
        <v>3</v>
      </c>
      <c r="E42" s="220"/>
      <c r="F42" s="221">
        <v>4</v>
      </c>
      <c r="G42" s="221"/>
      <c r="H42" s="220">
        <v>2</v>
      </c>
      <c r="I42" s="220"/>
    </row>
    <row r="43" spans="2:9">
      <c r="B43" s="73">
        <v>45736</v>
      </c>
      <c r="C43" s="81">
        <v>8</v>
      </c>
      <c r="D43" s="220">
        <v>3</v>
      </c>
      <c r="E43" s="220"/>
      <c r="F43" s="221">
        <v>5</v>
      </c>
      <c r="G43" s="221"/>
      <c r="H43" s="220">
        <v>0</v>
      </c>
      <c r="I43" s="220"/>
    </row>
    <row r="44" spans="2:9">
      <c r="B44" s="71">
        <v>45737</v>
      </c>
      <c r="C44" s="81">
        <v>8</v>
      </c>
      <c r="D44" s="219"/>
      <c r="E44" s="219"/>
      <c r="F44" s="218"/>
      <c r="G44" s="218"/>
      <c r="H44" s="220">
        <v>8</v>
      </c>
      <c r="I44" s="220"/>
    </row>
    <row r="45" spans="2:9">
      <c r="B45" s="73">
        <v>45738</v>
      </c>
      <c r="C45" s="88"/>
      <c r="D45" s="219"/>
      <c r="E45" s="219"/>
      <c r="F45" s="218"/>
      <c r="G45" s="218"/>
      <c r="H45" s="219"/>
      <c r="I45" s="219"/>
    </row>
    <row r="46" spans="2:9">
      <c r="B46" s="71">
        <v>45739</v>
      </c>
      <c r="C46" s="83"/>
      <c r="D46" s="219"/>
      <c r="E46" s="219"/>
      <c r="F46" s="218"/>
      <c r="G46" s="218"/>
      <c r="H46" s="219"/>
      <c r="I46" s="219"/>
    </row>
    <row r="47" spans="2:9">
      <c r="B47" s="73">
        <v>45740</v>
      </c>
      <c r="C47" s="102">
        <v>8</v>
      </c>
      <c r="D47" s="219"/>
      <c r="E47" s="219"/>
      <c r="F47" s="218"/>
      <c r="G47" s="218"/>
      <c r="H47" s="216">
        <v>8</v>
      </c>
      <c r="I47" s="216"/>
    </row>
    <row r="48" spans="2:9">
      <c r="B48" s="71">
        <v>45741</v>
      </c>
      <c r="C48" s="102">
        <v>8</v>
      </c>
      <c r="D48" s="219"/>
      <c r="E48" s="219"/>
      <c r="F48" s="218"/>
      <c r="G48" s="218"/>
      <c r="H48" s="216">
        <v>8</v>
      </c>
      <c r="I48" s="216"/>
    </row>
    <row r="49" spans="2:9">
      <c r="B49" s="73">
        <v>45742</v>
      </c>
      <c r="C49" s="102">
        <v>8</v>
      </c>
      <c r="D49" s="219"/>
      <c r="E49" s="219"/>
      <c r="F49" s="218"/>
      <c r="G49" s="218"/>
      <c r="H49" s="216">
        <v>8</v>
      </c>
      <c r="I49" s="216"/>
    </row>
    <row r="50" spans="2:9">
      <c r="B50" s="71">
        <v>45743</v>
      </c>
      <c r="C50" s="102">
        <v>7</v>
      </c>
      <c r="D50" s="219"/>
      <c r="E50" s="219"/>
      <c r="F50" s="218"/>
      <c r="G50" s="218"/>
      <c r="H50" s="216">
        <v>7</v>
      </c>
      <c r="I50" s="216"/>
    </row>
    <row r="51" spans="2:9">
      <c r="B51" s="73">
        <v>45744</v>
      </c>
      <c r="C51" s="102">
        <v>9</v>
      </c>
      <c r="D51" s="219"/>
      <c r="E51" s="219"/>
      <c r="F51" s="218"/>
      <c r="G51" s="218"/>
      <c r="H51" s="216">
        <v>9</v>
      </c>
      <c r="I51" s="216"/>
    </row>
    <row r="52" spans="2:9">
      <c r="B52" s="71">
        <v>45745</v>
      </c>
      <c r="C52" s="83"/>
      <c r="D52" s="219"/>
      <c r="E52" s="219"/>
      <c r="F52" s="218"/>
      <c r="G52" s="218"/>
      <c r="H52" s="219"/>
      <c r="I52" s="219"/>
    </row>
    <row r="53" spans="2:9">
      <c r="B53" s="73">
        <v>45746</v>
      </c>
      <c r="C53" s="83"/>
      <c r="D53" s="219"/>
      <c r="E53" s="219"/>
      <c r="F53" s="218"/>
      <c r="G53" s="218"/>
      <c r="H53" s="219"/>
      <c r="I53" s="219"/>
    </row>
    <row r="54" spans="2:9" ht="15.75" thickBot="1">
      <c r="B54" s="73">
        <v>45747</v>
      </c>
      <c r="C54" s="102">
        <v>9</v>
      </c>
      <c r="D54" s="216">
        <v>2</v>
      </c>
      <c r="E54" s="216"/>
      <c r="F54" s="217">
        <v>7</v>
      </c>
      <c r="G54" s="217"/>
      <c r="H54" s="216">
        <v>0</v>
      </c>
      <c r="I54" s="216"/>
    </row>
    <row r="55" spans="2:9" ht="15.75" thickBot="1">
      <c r="B55" s="28" t="s">
        <v>25</v>
      </c>
      <c r="C55" s="51">
        <f>SUM(C24:C54)</f>
        <v>156</v>
      </c>
      <c r="D55" s="138">
        <f>SUM(D24:D54)</f>
        <v>40</v>
      </c>
      <c r="E55" s="139"/>
      <c r="F55" s="138">
        <f>SUM(F24:F54)</f>
        <v>57</v>
      </c>
      <c r="G55" s="139"/>
      <c r="H55" s="138">
        <f>SUM(H24:H54)</f>
        <v>59</v>
      </c>
      <c r="I55" s="139"/>
    </row>
    <row r="58" spans="2:9" ht="15.75" thickBot="1"/>
    <row r="59" spans="2:9" ht="15.75" customHeight="1">
      <c r="B59" s="143" t="s">
        <v>31</v>
      </c>
      <c r="C59" s="144"/>
      <c r="D59" s="144"/>
      <c r="E59" s="145"/>
      <c r="F59" s="140" t="s">
        <v>28</v>
      </c>
      <c r="G59" s="141"/>
      <c r="H59" s="141"/>
      <c r="I59" s="142"/>
    </row>
    <row r="60" spans="2:9" ht="15" customHeight="1">
      <c r="B60" s="84"/>
      <c r="C60" s="85"/>
      <c r="D60" s="85"/>
      <c r="E60" s="86"/>
      <c r="F60" s="137" t="s">
        <v>4</v>
      </c>
      <c r="G60" s="129"/>
      <c r="H60" s="129" t="s">
        <v>3</v>
      </c>
      <c r="I60" s="130"/>
    </row>
    <row r="61" spans="2:9">
      <c r="B61" s="34" t="s">
        <v>29</v>
      </c>
      <c r="C61" s="79">
        <v>156</v>
      </c>
      <c r="D61" s="214">
        <v>1</v>
      </c>
      <c r="E61" s="215"/>
      <c r="F61" s="206">
        <v>95</v>
      </c>
      <c r="G61" s="207"/>
      <c r="H61" s="208">
        <v>61</v>
      </c>
      <c r="I61" s="209"/>
    </row>
    <row r="62" spans="2:9">
      <c r="B62" s="34" t="s">
        <v>30</v>
      </c>
      <c r="C62" s="79">
        <v>0</v>
      </c>
      <c r="D62" s="214">
        <v>0</v>
      </c>
      <c r="E62" s="215"/>
      <c r="F62" s="206">
        <v>0</v>
      </c>
      <c r="G62" s="207"/>
      <c r="H62" s="208">
        <v>0</v>
      </c>
      <c r="I62" s="209"/>
    </row>
    <row r="63" spans="2:9" ht="15.75" thickBot="1">
      <c r="B63" s="35"/>
      <c r="C63" s="78"/>
      <c r="D63" s="210"/>
      <c r="E63" s="211"/>
      <c r="F63" s="212"/>
      <c r="G63" s="213"/>
      <c r="H63" s="208"/>
      <c r="I63" s="209"/>
    </row>
    <row r="64" spans="2:9" ht="15.75" thickBot="1">
      <c r="B64" s="42" t="s">
        <v>33</v>
      </c>
      <c r="C64" s="43">
        <f>SUM(C61:C63)</f>
        <v>156</v>
      </c>
      <c r="D64" s="202">
        <f>SUM(D61:D63)</f>
        <v>1</v>
      </c>
      <c r="E64" s="203"/>
      <c r="F64" s="204">
        <f>SUM(F61:F63)</f>
        <v>95</v>
      </c>
      <c r="G64" s="205"/>
      <c r="H64" s="204">
        <f>SUM(H61:H63)</f>
        <v>61</v>
      </c>
      <c r="I64" s="205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9">
    <mergeCell ref="F59:I59"/>
    <mergeCell ref="B59:E59"/>
    <mergeCell ref="D32:E32"/>
    <mergeCell ref="D33:E33"/>
    <mergeCell ref="F32:G32"/>
    <mergeCell ref="F33:G33"/>
    <mergeCell ref="H32:I32"/>
    <mergeCell ref="H33:I33"/>
    <mergeCell ref="H39:I39"/>
    <mergeCell ref="H40:I40"/>
    <mergeCell ref="D39:E39"/>
    <mergeCell ref="D40:E40"/>
    <mergeCell ref="F39:G39"/>
    <mergeCell ref="F40:G40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20:G20"/>
    <mergeCell ref="B22:I22"/>
    <mergeCell ref="D23:E23"/>
    <mergeCell ref="F23:G23"/>
    <mergeCell ref="H23:I23"/>
    <mergeCell ref="B14:I14"/>
    <mergeCell ref="C15:D15"/>
    <mergeCell ref="E15:F15"/>
    <mergeCell ref="H15:I15"/>
    <mergeCell ref="C16:D16"/>
    <mergeCell ref="E16:F16"/>
    <mergeCell ref="H16:I16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D29:E29"/>
    <mergeCell ref="F29:G29"/>
    <mergeCell ref="H29:I29"/>
    <mergeCell ref="D42:E42"/>
    <mergeCell ref="F42:G42"/>
    <mergeCell ref="H42:I42"/>
    <mergeCell ref="D43:E43"/>
    <mergeCell ref="F43:G43"/>
    <mergeCell ref="H43:I43"/>
    <mergeCell ref="D38:E38"/>
    <mergeCell ref="F38:G38"/>
    <mergeCell ref="H38:I38"/>
    <mergeCell ref="D41:E41"/>
    <mergeCell ref="F41:G41"/>
    <mergeCell ref="H41:I41"/>
    <mergeCell ref="D46:E46"/>
    <mergeCell ref="F46:G46"/>
    <mergeCell ref="H46:I46"/>
    <mergeCell ref="D47:E47"/>
    <mergeCell ref="F47:G47"/>
    <mergeCell ref="H47:I47"/>
    <mergeCell ref="D44:E44"/>
    <mergeCell ref="F44:G44"/>
    <mergeCell ref="H44:I44"/>
    <mergeCell ref="D45:E45"/>
    <mergeCell ref="F45:G45"/>
    <mergeCell ref="H45:I45"/>
    <mergeCell ref="D50:E50"/>
    <mergeCell ref="F50:G50"/>
    <mergeCell ref="H50:I50"/>
    <mergeCell ref="D51:E51"/>
    <mergeCell ref="F51:G51"/>
    <mergeCell ref="H51:I51"/>
    <mergeCell ref="D52:E52"/>
    <mergeCell ref="F48:G48"/>
    <mergeCell ref="H48:I48"/>
    <mergeCell ref="D49:E49"/>
    <mergeCell ref="F49:G49"/>
    <mergeCell ref="H49:I49"/>
    <mergeCell ref="D48:E48"/>
    <mergeCell ref="D54:E54"/>
    <mergeCell ref="F54:G54"/>
    <mergeCell ref="H54:I54"/>
    <mergeCell ref="D55:E55"/>
    <mergeCell ref="F55:G55"/>
    <mergeCell ref="H55:I55"/>
    <mergeCell ref="F52:G52"/>
    <mergeCell ref="H52:I52"/>
    <mergeCell ref="D53:E53"/>
    <mergeCell ref="F53:G53"/>
    <mergeCell ref="H53:I53"/>
    <mergeCell ref="D64:E64"/>
    <mergeCell ref="F64:G64"/>
    <mergeCell ref="H64:I64"/>
    <mergeCell ref="F62:G62"/>
    <mergeCell ref="H62:I62"/>
    <mergeCell ref="D63:E63"/>
    <mergeCell ref="F63:G63"/>
    <mergeCell ref="H63:I63"/>
    <mergeCell ref="F60:G60"/>
    <mergeCell ref="H60:I60"/>
    <mergeCell ref="D61:E61"/>
    <mergeCell ref="F61:G61"/>
    <mergeCell ref="H61:I61"/>
    <mergeCell ref="D62:E6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A4" workbookViewId="0">
      <selection activeCell="C61" sqref="C61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83" t="s">
        <v>0</v>
      </c>
      <c r="C3" s="184"/>
      <c r="D3" s="184"/>
      <c r="E3" s="184"/>
      <c r="F3" s="184"/>
      <c r="G3" s="184"/>
      <c r="H3" s="184"/>
      <c r="I3" s="185"/>
    </row>
    <row r="4" spans="1:11" ht="24" thickBot="1">
      <c r="B4" s="189">
        <v>45748</v>
      </c>
      <c r="C4" s="190"/>
      <c r="D4" s="190"/>
      <c r="E4" s="190"/>
      <c r="F4" s="190"/>
      <c r="G4" s="190"/>
      <c r="H4" s="190"/>
      <c r="I4" s="191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86" t="s">
        <v>26</v>
      </c>
      <c r="C7" s="164"/>
      <c r="D7" s="164"/>
      <c r="E7" s="164"/>
      <c r="F7" s="164"/>
      <c r="G7" s="164"/>
      <c r="H7" s="164"/>
      <c r="I7" s="165"/>
    </row>
    <row r="8" spans="1:11">
      <c r="B8" s="47" t="s">
        <v>23</v>
      </c>
      <c r="C8" s="32" t="s">
        <v>22</v>
      </c>
      <c r="D8" s="29" t="s">
        <v>1</v>
      </c>
      <c r="E8" s="192" t="s">
        <v>2</v>
      </c>
      <c r="F8" s="193"/>
      <c r="G8" s="33" t="s">
        <v>16</v>
      </c>
      <c r="H8" s="30"/>
      <c r="I8" s="53">
        <f>D12</f>
        <v>66</v>
      </c>
      <c r="J8" s="72"/>
    </row>
    <row r="9" spans="1:11">
      <c r="B9" s="31" t="s">
        <v>14</v>
      </c>
      <c r="C9" s="13" t="s">
        <v>3</v>
      </c>
      <c r="D9" s="79">
        <v>49</v>
      </c>
      <c r="E9" s="208">
        <v>5</v>
      </c>
      <c r="F9" s="207"/>
      <c r="G9" s="196" t="s">
        <v>18</v>
      </c>
      <c r="H9" s="197"/>
      <c r="I9" s="54">
        <f>D9/J9</f>
        <v>0.90740740740740744</v>
      </c>
      <c r="J9" s="72">
        <f>D9+E9</f>
        <v>54</v>
      </c>
    </row>
    <row r="10" spans="1:11">
      <c r="B10" s="31" t="s">
        <v>12</v>
      </c>
      <c r="C10" s="13" t="s">
        <v>4</v>
      </c>
      <c r="D10" s="79">
        <v>17</v>
      </c>
      <c r="E10" s="208">
        <v>21</v>
      </c>
      <c r="F10" s="207"/>
      <c r="G10" s="196" t="s">
        <v>17</v>
      </c>
      <c r="H10" s="197"/>
      <c r="I10" s="54">
        <f>D10/J10</f>
        <v>0.44736842105263158</v>
      </c>
      <c r="J10" s="72">
        <f>D10+E10</f>
        <v>38</v>
      </c>
    </row>
    <row r="11" spans="1:11">
      <c r="B11" s="45" t="s">
        <v>34</v>
      </c>
      <c r="C11" s="13"/>
      <c r="D11" s="79"/>
      <c r="E11" s="208"/>
      <c r="F11" s="207"/>
      <c r="G11" s="194"/>
      <c r="H11" s="195"/>
      <c r="I11" s="54"/>
      <c r="J11" s="72">
        <f>D11+E11</f>
        <v>0</v>
      </c>
      <c r="K11" t="s">
        <v>48</v>
      </c>
    </row>
    <row r="12" spans="1:11">
      <c r="B12" s="58">
        <f>D55</f>
        <v>92</v>
      </c>
      <c r="C12" s="50" t="s">
        <v>35</v>
      </c>
      <c r="D12" s="21">
        <f>SUM(D9:D11)</f>
        <v>66</v>
      </c>
      <c r="E12" s="229">
        <f>SUM(E9:E11)</f>
        <v>26</v>
      </c>
      <c r="F12" s="230"/>
      <c r="G12" s="171" t="s">
        <v>19</v>
      </c>
      <c r="H12" s="172"/>
      <c r="I12" s="55">
        <f>D12/SUM(D12:E12)</f>
        <v>0.71739130434782605</v>
      </c>
      <c r="J12" s="72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63" t="s">
        <v>5</v>
      </c>
      <c r="C14" s="164"/>
      <c r="D14" s="164"/>
      <c r="E14" s="164"/>
      <c r="F14" s="164"/>
      <c r="G14" s="164"/>
      <c r="H14" s="164"/>
      <c r="I14" s="165"/>
    </row>
    <row r="15" spans="1:11" ht="75" customHeight="1">
      <c r="B15" s="20" t="s">
        <v>6</v>
      </c>
      <c r="C15" s="166" t="s">
        <v>20</v>
      </c>
      <c r="D15" s="168"/>
      <c r="E15" s="166" t="s">
        <v>21</v>
      </c>
      <c r="F15" s="167"/>
      <c r="G15" s="15" t="s">
        <v>7</v>
      </c>
      <c r="H15" s="198" t="s">
        <v>8</v>
      </c>
      <c r="I15" s="198"/>
    </row>
    <row r="16" spans="1:11">
      <c r="B16" s="21">
        <f>F55</f>
        <v>58</v>
      </c>
      <c r="C16" s="222">
        <v>14</v>
      </c>
      <c r="D16" s="222"/>
      <c r="E16" s="222">
        <v>39</v>
      </c>
      <c r="F16" s="222"/>
      <c r="G16" s="79">
        <v>5</v>
      </c>
      <c r="H16" s="222">
        <v>0</v>
      </c>
      <c r="I16" s="222"/>
    </row>
    <row r="17" spans="2:9">
      <c r="B17" s="80">
        <f>C17+E17+G17+H17</f>
        <v>1</v>
      </c>
      <c r="C17" s="176">
        <f>C16/B16</f>
        <v>0.2413793103448276</v>
      </c>
      <c r="D17" s="176"/>
      <c r="E17" s="176">
        <f>E16/B16</f>
        <v>0.67241379310344829</v>
      </c>
      <c r="F17" s="176"/>
      <c r="G17" s="80">
        <f>G16/B16</f>
        <v>8.6206896551724144E-2</v>
      </c>
      <c r="H17" s="176">
        <f>H16/B16</f>
        <v>0</v>
      </c>
      <c r="I17" s="176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87" t="s">
        <v>27</v>
      </c>
      <c r="C20" s="188"/>
      <c r="D20" s="188"/>
      <c r="E20" s="188"/>
      <c r="F20" s="188"/>
      <c r="G20" s="188"/>
      <c r="H20" s="56">
        <v>0</v>
      </c>
      <c r="I20" s="49">
        <f>H20/C55</f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77" t="s">
        <v>9</v>
      </c>
      <c r="C22" s="178"/>
      <c r="D22" s="178"/>
      <c r="E22" s="178"/>
      <c r="F22" s="178"/>
      <c r="G22" s="178"/>
      <c r="H22" s="178"/>
      <c r="I22" s="178"/>
    </row>
    <row r="23" spans="2:9" ht="16.5" customHeight="1" thickBot="1">
      <c r="B23" s="18" t="s">
        <v>10</v>
      </c>
      <c r="C23" s="18" t="s">
        <v>11</v>
      </c>
      <c r="D23" s="181" t="s">
        <v>12</v>
      </c>
      <c r="E23" s="182"/>
      <c r="F23" s="181" t="s">
        <v>24</v>
      </c>
      <c r="G23" s="182"/>
      <c r="H23" s="179" t="s">
        <v>13</v>
      </c>
      <c r="I23" s="180"/>
    </row>
    <row r="24" spans="2:9">
      <c r="B24" s="52">
        <v>45383</v>
      </c>
      <c r="C24" s="82">
        <v>7</v>
      </c>
      <c r="D24" s="227">
        <v>5</v>
      </c>
      <c r="E24" s="227"/>
      <c r="F24" s="228">
        <v>1</v>
      </c>
      <c r="G24" s="228"/>
      <c r="H24" s="227">
        <v>1</v>
      </c>
      <c r="I24" s="227"/>
    </row>
    <row r="25" spans="2:9">
      <c r="B25" s="64">
        <v>45384</v>
      </c>
      <c r="C25" s="106">
        <v>7</v>
      </c>
      <c r="D25" s="220">
        <v>4</v>
      </c>
      <c r="E25" s="220"/>
      <c r="F25" s="221">
        <v>2</v>
      </c>
      <c r="G25" s="221"/>
      <c r="H25" s="220">
        <v>0</v>
      </c>
      <c r="I25" s="220"/>
    </row>
    <row r="26" spans="2:9">
      <c r="B26" s="64">
        <v>45385</v>
      </c>
      <c r="C26" s="106">
        <v>7</v>
      </c>
      <c r="D26" s="220">
        <v>6</v>
      </c>
      <c r="E26" s="220"/>
      <c r="F26" s="221">
        <v>1</v>
      </c>
      <c r="G26" s="221"/>
      <c r="H26" s="220">
        <v>0</v>
      </c>
      <c r="I26" s="220"/>
    </row>
    <row r="27" spans="2:9">
      <c r="B27" s="52">
        <v>45386</v>
      </c>
      <c r="C27" s="106">
        <v>7</v>
      </c>
      <c r="D27" s="220">
        <v>5</v>
      </c>
      <c r="E27" s="220"/>
      <c r="F27" s="221">
        <v>2</v>
      </c>
      <c r="G27" s="221"/>
      <c r="H27" s="220">
        <v>0</v>
      </c>
      <c r="I27" s="220"/>
    </row>
    <row r="28" spans="2:9">
      <c r="B28" s="73">
        <v>45387</v>
      </c>
      <c r="C28" s="104"/>
      <c r="D28" s="219"/>
      <c r="E28" s="219"/>
      <c r="F28" s="218"/>
      <c r="G28" s="218"/>
      <c r="H28" s="219"/>
      <c r="I28" s="219"/>
    </row>
    <row r="29" spans="2:9">
      <c r="B29" s="73">
        <v>45388</v>
      </c>
      <c r="C29" s="104"/>
      <c r="D29" s="219"/>
      <c r="E29" s="219"/>
      <c r="F29" s="218"/>
      <c r="G29" s="218"/>
      <c r="H29" s="219"/>
      <c r="I29" s="219"/>
    </row>
    <row r="30" spans="2:9">
      <c r="B30" s="108">
        <v>45389</v>
      </c>
      <c r="C30" s="103">
        <v>10</v>
      </c>
      <c r="D30" s="216">
        <v>8</v>
      </c>
      <c r="E30" s="216"/>
      <c r="F30" s="217">
        <v>2</v>
      </c>
      <c r="G30" s="217"/>
      <c r="H30" s="216"/>
      <c r="I30" s="216"/>
    </row>
    <row r="31" spans="2:9">
      <c r="B31" s="64">
        <v>45390</v>
      </c>
      <c r="C31" s="81">
        <v>7</v>
      </c>
      <c r="D31" s="220">
        <v>4</v>
      </c>
      <c r="E31" s="220"/>
      <c r="F31" s="221">
        <v>2</v>
      </c>
      <c r="G31" s="221"/>
      <c r="H31" s="220">
        <v>0</v>
      </c>
      <c r="I31" s="220"/>
    </row>
    <row r="32" spans="2:9">
      <c r="B32" s="64">
        <v>45391</v>
      </c>
      <c r="C32" s="105">
        <v>7</v>
      </c>
      <c r="D32" s="220">
        <v>4</v>
      </c>
      <c r="E32" s="220"/>
      <c r="F32" s="221">
        <v>3</v>
      </c>
      <c r="G32" s="221"/>
      <c r="H32" s="220">
        <v>0</v>
      </c>
      <c r="I32" s="220"/>
    </row>
    <row r="33" spans="2:9">
      <c r="B33" s="52">
        <v>45392</v>
      </c>
      <c r="C33" s="105">
        <v>7</v>
      </c>
      <c r="D33" s="220">
        <v>3</v>
      </c>
      <c r="E33" s="220"/>
      <c r="F33" s="221">
        <v>3</v>
      </c>
      <c r="G33" s="221"/>
      <c r="H33" s="220">
        <v>0</v>
      </c>
      <c r="I33" s="220"/>
    </row>
    <row r="34" spans="2:9">
      <c r="B34" s="64">
        <v>45393</v>
      </c>
      <c r="C34" s="105">
        <v>7</v>
      </c>
      <c r="D34" s="220">
        <v>3</v>
      </c>
      <c r="E34" s="220"/>
      <c r="F34" s="221">
        <v>2</v>
      </c>
      <c r="G34" s="221"/>
      <c r="H34" s="220">
        <v>0</v>
      </c>
      <c r="I34" s="220"/>
    </row>
    <row r="35" spans="2:9">
      <c r="B35" s="73">
        <v>45394</v>
      </c>
      <c r="C35" s="104"/>
      <c r="D35" s="219"/>
      <c r="E35" s="219"/>
      <c r="F35" s="218"/>
      <c r="G35" s="218"/>
      <c r="H35" s="219"/>
      <c r="I35" s="219"/>
    </row>
    <row r="36" spans="2:9">
      <c r="B36" s="71">
        <v>45395</v>
      </c>
      <c r="C36" s="104"/>
      <c r="D36" s="219"/>
      <c r="E36" s="219"/>
      <c r="F36" s="218"/>
      <c r="G36" s="218"/>
      <c r="H36" s="219"/>
      <c r="I36" s="219"/>
    </row>
    <row r="37" spans="2:9">
      <c r="B37" s="107">
        <v>45396</v>
      </c>
      <c r="C37" s="103">
        <v>10</v>
      </c>
      <c r="D37" s="216">
        <v>5</v>
      </c>
      <c r="E37" s="216"/>
      <c r="F37" s="217">
        <v>4</v>
      </c>
      <c r="G37" s="217"/>
      <c r="H37" s="216">
        <v>1</v>
      </c>
      <c r="I37" s="216"/>
    </row>
    <row r="38" spans="2:9">
      <c r="B38" s="64">
        <v>45397</v>
      </c>
      <c r="C38" s="81">
        <v>11</v>
      </c>
      <c r="D38" s="220">
        <v>7</v>
      </c>
      <c r="E38" s="220"/>
      <c r="F38" s="221">
        <v>4</v>
      </c>
      <c r="G38" s="221"/>
      <c r="H38" s="220">
        <v>0</v>
      </c>
      <c r="I38" s="220"/>
    </row>
    <row r="39" spans="2:9">
      <c r="B39" s="52">
        <v>45398</v>
      </c>
      <c r="C39" s="81">
        <v>8</v>
      </c>
      <c r="D39" s="220">
        <v>5</v>
      </c>
      <c r="E39" s="220"/>
      <c r="F39" s="221">
        <v>1</v>
      </c>
      <c r="G39" s="221"/>
      <c r="H39" s="220">
        <v>2</v>
      </c>
      <c r="I39" s="220"/>
    </row>
    <row r="40" spans="2:9">
      <c r="B40" s="73">
        <v>45399</v>
      </c>
      <c r="C40" s="104"/>
      <c r="D40" s="219"/>
      <c r="E40" s="219"/>
      <c r="F40" s="218"/>
      <c r="G40" s="218"/>
      <c r="H40" s="219"/>
      <c r="I40" s="219"/>
    </row>
    <row r="41" spans="2:9">
      <c r="B41" s="73">
        <v>45400</v>
      </c>
      <c r="C41" s="104"/>
      <c r="D41" s="219"/>
      <c r="E41" s="219"/>
      <c r="F41" s="218"/>
      <c r="G41" s="218"/>
      <c r="H41" s="219"/>
      <c r="I41" s="219"/>
    </row>
    <row r="42" spans="2:9">
      <c r="B42" s="71">
        <v>45401</v>
      </c>
      <c r="C42" s="104"/>
      <c r="D42" s="219"/>
      <c r="E42" s="219"/>
      <c r="F42" s="218"/>
      <c r="G42" s="218"/>
      <c r="H42" s="219"/>
      <c r="I42" s="219"/>
    </row>
    <row r="43" spans="2:9">
      <c r="B43" s="73">
        <v>45402</v>
      </c>
      <c r="C43" s="104"/>
      <c r="D43" s="219"/>
      <c r="E43" s="219"/>
      <c r="F43" s="218"/>
      <c r="G43" s="218"/>
      <c r="H43" s="219"/>
      <c r="I43" s="219"/>
    </row>
    <row r="44" spans="2:9">
      <c r="B44" s="73">
        <v>45403</v>
      </c>
      <c r="C44" s="104"/>
      <c r="D44" s="219"/>
      <c r="E44" s="219"/>
      <c r="F44" s="218"/>
      <c r="G44" s="218"/>
      <c r="H44" s="219"/>
      <c r="I44" s="219"/>
    </row>
    <row r="45" spans="2:9">
      <c r="B45" s="52">
        <v>45404</v>
      </c>
      <c r="C45" s="81">
        <v>11</v>
      </c>
      <c r="D45" s="220">
        <v>8</v>
      </c>
      <c r="E45" s="220"/>
      <c r="F45" s="221">
        <v>3</v>
      </c>
      <c r="G45" s="221"/>
      <c r="H45" s="220">
        <v>0</v>
      </c>
      <c r="I45" s="220"/>
    </row>
    <row r="46" spans="2:9">
      <c r="B46" s="64">
        <v>45405</v>
      </c>
      <c r="C46" s="81">
        <v>12</v>
      </c>
      <c r="D46" s="220">
        <v>6</v>
      </c>
      <c r="E46" s="220"/>
      <c r="F46" s="221">
        <v>5</v>
      </c>
      <c r="G46" s="221"/>
      <c r="H46" s="220">
        <v>1</v>
      </c>
      <c r="I46" s="220"/>
    </row>
    <row r="47" spans="2:9">
      <c r="B47" s="64">
        <v>45406</v>
      </c>
      <c r="C47" s="81">
        <v>12</v>
      </c>
      <c r="D47" s="220">
        <v>4</v>
      </c>
      <c r="E47" s="220"/>
      <c r="F47" s="221">
        <v>5</v>
      </c>
      <c r="G47" s="221"/>
      <c r="H47" s="220">
        <v>3</v>
      </c>
      <c r="I47" s="220"/>
    </row>
    <row r="48" spans="2:9">
      <c r="B48" s="52">
        <v>45407</v>
      </c>
      <c r="C48" s="81">
        <v>9</v>
      </c>
      <c r="D48" s="220">
        <v>3</v>
      </c>
      <c r="E48" s="220"/>
      <c r="F48" s="221">
        <v>5</v>
      </c>
      <c r="G48" s="221"/>
      <c r="H48" s="220">
        <v>1</v>
      </c>
      <c r="I48" s="220"/>
    </row>
    <row r="49" spans="2:9">
      <c r="B49" s="73">
        <v>45408</v>
      </c>
      <c r="C49" s="104"/>
      <c r="D49" s="219"/>
      <c r="E49" s="219"/>
      <c r="F49" s="218"/>
      <c r="G49" s="218"/>
      <c r="H49" s="219"/>
      <c r="I49" s="219"/>
    </row>
    <row r="50" spans="2:9">
      <c r="B50" s="73">
        <v>45409</v>
      </c>
      <c r="C50" s="104"/>
      <c r="D50" s="219"/>
      <c r="E50" s="219"/>
      <c r="F50" s="218"/>
      <c r="G50" s="218"/>
      <c r="H50" s="219"/>
      <c r="I50" s="219"/>
    </row>
    <row r="51" spans="2:9">
      <c r="B51" s="108">
        <v>45410</v>
      </c>
      <c r="C51" s="103">
        <v>10</v>
      </c>
      <c r="D51" s="216">
        <v>3</v>
      </c>
      <c r="E51" s="216"/>
      <c r="F51" s="217">
        <v>5</v>
      </c>
      <c r="G51" s="217"/>
      <c r="H51" s="216">
        <v>2</v>
      </c>
      <c r="I51" s="216"/>
    </row>
    <row r="52" spans="2:9">
      <c r="B52" s="64">
        <v>45411</v>
      </c>
      <c r="C52" s="81">
        <v>9</v>
      </c>
      <c r="D52" s="220">
        <v>3</v>
      </c>
      <c r="E52" s="220"/>
      <c r="F52" s="221">
        <v>4</v>
      </c>
      <c r="G52" s="221"/>
      <c r="H52" s="220">
        <v>2</v>
      </c>
      <c r="I52" s="220"/>
    </row>
    <row r="53" spans="2:9">
      <c r="B53" s="64">
        <v>45412</v>
      </c>
      <c r="C53" s="81">
        <v>10</v>
      </c>
      <c r="D53" s="220">
        <v>6</v>
      </c>
      <c r="E53" s="220"/>
      <c r="F53" s="221">
        <v>4</v>
      </c>
      <c r="G53" s="221"/>
      <c r="H53" s="220">
        <v>0</v>
      </c>
      <c r="I53" s="220"/>
    </row>
    <row r="54" spans="2:9" ht="15.75" thickBot="1">
      <c r="B54" s="52"/>
      <c r="C54" s="81"/>
      <c r="D54" s="220"/>
      <c r="E54" s="220"/>
      <c r="F54" s="221"/>
      <c r="G54" s="221"/>
      <c r="H54" s="220"/>
      <c r="I54" s="220"/>
    </row>
    <row r="55" spans="2:9" ht="15.75" thickBot="1">
      <c r="B55" s="28" t="s">
        <v>25</v>
      </c>
      <c r="C55" s="51">
        <f>SUM(C24:C54)</f>
        <v>168</v>
      </c>
      <c r="D55" s="138">
        <f>SUM(D24:D54)</f>
        <v>92</v>
      </c>
      <c r="E55" s="139"/>
      <c r="F55" s="138">
        <f>SUM(F24:F54)</f>
        <v>58</v>
      </c>
      <c r="G55" s="139"/>
      <c r="H55" s="138">
        <f>SUM(H24:H54)</f>
        <v>13</v>
      </c>
      <c r="I55" s="139"/>
    </row>
    <row r="58" spans="2:9" ht="15.75" thickBot="1"/>
    <row r="59" spans="2:9" ht="15.75">
      <c r="B59" s="143" t="s">
        <v>31</v>
      </c>
      <c r="C59" s="144"/>
      <c r="D59" s="144"/>
      <c r="E59" s="145"/>
      <c r="F59" s="140" t="s">
        <v>28</v>
      </c>
      <c r="G59" s="141"/>
      <c r="H59" s="141"/>
      <c r="I59" s="142"/>
    </row>
    <row r="60" spans="2:9">
      <c r="B60" s="40"/>
      <c r="C60" s="41"/>
      <c r="D60" s="41"/>
      <c r="E60" s="41"/>
      <c r="F60" s="137" t="s">
        <v>4</v>
      </c>
      <c r="G60" s="129"/>
      <c r="H60" s="129" t="s">
        <v>3</v>
      </c>
      <c r="I60" s="130"/>
    </row>
    <row r="61" spans="2:9">
      <c r="B61" s="34" t="s">
        <v>29</v>
      </c>
      <c r="C61" s="79">
        <f>C55</f>
        <v>168</v>
      </c>
      <c r="D61" s="214">
        <v>1</v>
      </c>
      <c r="E61" s="215"/>
      <c r="F61" s="206">
        <v>95</v>
      </c>
      <c r="G61" s="207"/>
      <c r="H61" s="225">
        <v>73</v>
      </c>
      <c r="I61" s="226"/>
    </row>
    <row r="62" spans="2:9">
      <c r="B62" s="34" t="s">
        <v>30</v>
      </c>
      <c r="C62" s="79">
        <v>0</v>
      </c>
      <c r="D62" s="214">
        <v>0</v>
      </c>
      <c r="E62" s="215"/>
      <c r="F62" s="206">
        <v>0</v>
      </c>
      <c r="G62" s="207"/>
      <c r="H62" s="208">
        <v>0</v>
      </c>
      <c r="I62" s="209"/>
    </row>
    <row r="63" spans="2:9" ht="15.75" thickBot="1">
      <c r="B63" s="35"/>
      <c r="C63" s="78"/>
      <c r="D63" s="210"/>
      <c r="E63" s="211"/>
      <c r="F63" s="212"/>
      <c r="G63" s="213"/>
      <c r="H63" s="208"/>
      <c r="I63" s="209"/>
    </row>
    <row r="64" spans="2:9" ht="15.75" thickBot="1">
      <c r="B64" s="42" t="s">
        <v>33</v>
      </c>
      <c r="C64" s="43">
        <f>SUM(C61:C63)</f>
        <v>168</v>
      </c>
      <c r="D64" s="202">
        <f>SUM(D61:D63)</f>
        <v>1</v>
      </c>
      <c r="E64" s="203"/>
      <c r="F64" s="204">
        <f>SUM(F61:F63)</f>
        <v>95</v>
      </c>
      <c r="G64" s="205"/>
      <c r="H64" s="204">
        <f>SUM(H61:H63)</f>
        <v>73</v>
      </c>
      <c r="I64" s="205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9">
    <mergeCell ref="B20:G20"/>
    <mergeCell ref="B22:I22"/>
    <mergeCell ref="D23:E23"/>
    <mergeCell ref="F23:G23"/>
    <mergeCell ref="H23:I23"/>
    <mergeCell ref="H43:I43"/>
    <mergeCell ref="H48:I48"/>
    <mergeCell ref="H25:I25"/>
    <mergeCell ref="H26:I26"/>
    <mergeCell ref="H42:I42"/>
    <mergeCell ref="H29:I29"/>
    <mergeCell ref="H30:I30"/>
    <mergeCell ref="H31:I31"/>
    <mergeCell ref="H32:I32"/>
    <mergeCell ref="H33:I33"/>
    <mergeCell ref="H34:I34"/>
    <mergeCell ref="H39:I39"/>
    <mergeCell ref="H40:I40"/>
    <mergeCell ref="H37:I37"/>
    <mergeCell ref="H38:I38"/>
    <mergeCell ref="H44:I44"/>
    <mergeCell ref="H45:I45"/>
    <mergeCell ref="H46:I46"/>
    <mergeCell ref="H47:I47"/>
    <mergeCell ref="H35:I35"/>
    <mergeCell ref="H36:I36"/>
    <mergeCell ref="H41:I41"/>
    <mergeCell ref="D33:E33"/>
    <mergeCell ref="D32:E32"/>
    <mergeCell ref="F33:G33"/>
    <mergeCell ref="F32:G32"/>
    <mergeCell ref="D30:E30"/>
    <mergeCell ref="F30:G30"/>
    <mergeCell ref="D31:E31"/>
    <mergeCell ref="F31:G31"/>
    <mergeCell ref="D38:E38"/>
    <mergeCell ref="F38:G38"/>
    <mergeCell ref="F40:G40"/>
    <mergeCell ref="F41:G41"/>
    <mergeCell ref="D37:E37"/>
    <mergeCell ref="F37:G37"/>
    <mergeCell ref="D40:E40"/>
    <mergeCell ref="D39:E39"/>
    <mergeCell ref="F39:G39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D28:E28"/>
    <mergeCell ref="F28:G28"/>
    <mergeCell ref="D24:E24"/>
    <mergeCell ref="F24:G24"/>
    <mergeCell ref="D27:E27"/>
    <mergeCell ref="F27:G27"/>
    <mergeCell ref="H24:I24"/>
    <mergeCell ref="H27:I27"/>
    <mergeCell ref="H28:I28"/>
    <mergeCell ref="D26:E26"/>
    <mergeCell ref="F26:G26"/>
    <mergeCell ref="D25:E25"/>
    <mergeCell ref="F25:G25"/>
    <mergeCell ref="D29:E29"/>
    <mergeCell ref="F29:G29"/>
    <mergeCell ref="D34:E34"/>
    <mergeCell ref="F34:G34"/>
    <mergeCell ref="F59:I59"/>
    <mergeCell ref="B59:E59"/>
    <mergeCell ref="D54:E54"/>
    <mergeCell ref="F54:G54"/>
    <mergeCell ref="H54:I54"/>
    <mergeCell ref="D35:E35"/>
    <mergeCell ref="F35:G35"/>
    <mergeCell ref="D48:E48"/>
    <mergeCell ref="F48:G48"/>
    <mergeCell ref="D49:E49"/>
    <mergeCell ref="F49:G49"/>
    <mergeCell ref="D43:E43"/>
    <mergeCell ref="F43:G43"/>
    <mergeCell ref="D50:E50"/>
    <mergeCell ref="F50:G50"/>
    <mergeCell ref="D36:E36"/>
    <mergeCell ref="F36:G36"/>
    <mergeCell ref="D41:E41"/>
    <mergeCell ref="F42:G42"/>
    <mergeCell ref="D42:E42"/>
    <mergeCell ref="D64:E64"/>
    <mergeCell ref="F64:G64"/>
    <mergeCell ref="H64:I64"/>
    <mergeCell ref="F62:G62"/>
    <mergeCell ref="H62:I62"/>
    <mergeCell ref="D63:E63"/>
    <mergeCell ref="F63:G63"/>
    <mergeCell ref="H63:I63"/>
    <mergeCell ref="F60:G60"/>
    <mergeCell ref="D61:E61"/>
    <mergeCell ref="F61:G61"/>
    <mergeCell ref="H61:I61"/>
    <mergeCell ref="D62:E62"/>
    <mergeCell ref="H60:I60"/>
    <mergeCell ref="D44:E44"/>
    <mergeCell ref="F44:G44"/>
    <mergeCell ref="D45:E45"/>
    <mergeCell ref="F45:G45"/>
    <mergeCell ref="H53:I53"/>
    <mergeCell ref="D55:E55"/>
    <mergeCell ref="F55:G55"/>
    <mergeCell ref="H55:I55"/>
    <mergeCell ref="D52:E52"/>
    <mergeCell ref="F52:G52"/>
    <mergeCell ref="D53:E53"/>
    <mergeCell ref="F53:G53"/>
    <mergeCell ref="D46:E46"/>
    <mergeCell ref="F46:G46"/>
    <mergeCell ref="D51:E51"/>
    <mergeCell ref="F51:G51"/>
    <mergeCell ref="D47:E47"/>
    <mergeCell ref="F47:G47"/>
    <mergeCell ref="H51:I51"/>
    <mergeCell ref="H52:I52"/>
    <mergeCell ref="H50:I50"/>
    <mergeCell ref="H49:I4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A4" workbookViewId="0">
      <selection activeCell="F35" sqref="F35:G35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83" t="s">
        <v>0</v>
      </c>
      <c r="C3" s="184"/>
      <c r="D3" s="184"/>
      <c r="E3" s="184"/>
      <c r="F3" s="184"/>
      <c r="G3" s="184"/>
      <c r="H3" s="184"/>
      <c r="I3" s="185"/>
    </row>
    <row r="4" spans="1:11" ht="24" thickBot="1">
      <c r="B4" s="189">
        <v>45778</v>
      </c>
      <c r="C4" s="190"/>
      <c r="D4" s="190"/>
      <c r="E4" s="190"/>
      <c r="F4" s="190"/>
      <c r="G4" s="190"/>
      <c r="H4" s="190"/>
      <c r="I4" s="191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86" t="s">
        <v>26</v>
      </c>
      <c r="C7" s="164"/>
      <c r="D7" s="164"/>
      <c r="E7" s="164"/>
      <c r="F7" s="164"/>
      <c r="G7" s="164"/>
      <c r="H7" s="164"/>
      <c r="I7" s="165"/>
    </row>
    <row r="8" spans="1:11">
      <c r="B8" s="47" t="s">
        <v>23</v>
      </c>
      <c r="C8" s="32" t="s">
        <v>22</v>
      </c>
      <c r="D8" s="29" t="s">
        <v>1</v>
      </c>
      <c r="E8" s="192" t="s">
        <v>2</v>
      </c>
      <c r="F8" s="193"/>
      <c r="G8" s="33" t="s">
        <v>16</v>
      </c>
      <c r="H8" s="30"/>
      <c r="I8" s="53">
        <f>D12</f>
        <v>30</v>
      </c>
      <c r="J8" s="72"/>
    </row>
    <row r="9" spans="1:11">
      <c r="B9" s="31" t="s">
        <v>14</v>
      </c>
      <c r="C9" s="13" t="s">
        <v>3</v>
      </c>
      <c r="D9" s="79">
        <v>27</v>
      </c>
      <c r="E9" s="208">
        <v>9</v>
      </c>
      <c r="F9" s="207"/>
      <c r="G9" s="196" t="s">
        <v>18</v>
      </c>
      <c r="H9" s="197"/>
      <c r="I9" s="54">
        <f>D9/J9</f>
        <v>0.75</v>
      </c>
      <c r="J9" s="72">
        <f>D9+E9</f>
        <v>36</v>
      </c>
    </row>
    <row r="10" spans="1:11">
      <c r="B10" s="31" t="s">
        <v>12</v>
      </c>
      <c r="C10" s="13" t="s">
        <v>4</v>
      </c>
      <c r="D10" s="79">
        <v>3</v>
      </c>
      <c r="E10" s="208">
        <v>7</v>
      </c>
      <c r="F10" s="207"/>
      <c r="G10" s="196" t="s">
        <v>17</v>
      </c>
      <c r="H10" s="197"/>
      <c r="I10" s="54">
        <f>D10/J10</f>
        <v>0.3</v>
      </c>
      <c r="J10" s="72">
        <f>D10+E10</f>
        <v>10</v>
      </c>
    </row>
    <row r="11" spans="1:11">
      <c r="B11" s="45" t="s">
        <v>34</v>
      </c>
      <c r="C11" s="13"/>
      <c r="D11" s="79"/>
      <c r="E11" s="208"/>
      <c r="F11" s="207"/>
      <c r="G11" s="194"/>
      <c r="H11" s="195"/>
      <c r="I11" s="54"/>
      <c r="J11" s="72">
        <f>D11+E11</f>
        <v>0</v>
      </c>
      <c r="K11" t="s">
        <v>48</v>
      </c>
    </row>
    <row r="12" spans="1:11">
      <c r="B12" s="58">
        <v>46</v>
      </c>
      <c r="C12" s="50" t="s">
        <v>35</v>
      </c>
      <c r="D12" s="21">
        <f>SUM(D9:D11)</f>
        <v>30</v>
      </c>
      <c r="E12" s="229">
        <f>SUM(E9:E11)</f>
        <v>16</v>
      </c>
      <c r="F12" s="230"/>
      <c r="G12" s="171" t="s">
        <v>19</v>
      </c>
      <c r="H12" s="172"/>
      <c r="I12" s="55">
        <f>D12/SUM(D12:E12)</f>
        <v>0.65217391304347827</v>
      </c>
      <c r="J12" s="72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63" t="s">
        <v>5</v>
      </c>
      <c r="C14" s="164"/>
      <c r="D14" s="164"/>
      <c r="E14" s="164"/>
      <c r="F14" s="164"/>
      <c r="G14" s="164"/>
      <c r="H14" s="164"/>
      <c r="I14" s="165"/>
    </row>
    <row r="15" spans="1:11" ht="75" customHeight="1">
      <c r="B15" s="20" t="s">
        <v>6</v>
      </c>
      <c r="C15" s="166" t="s">
        <v>20</v>
      </c>
      <c r="D15" s="168"/>
      <c r="E15" s="166" t="s">
        <v>21</v>
      </c>
      <c r="F15" s="167"/>
      <c r="G15" s="15" t="s">
        <v>7</v>
      </c>
      <c r="H15" s="198" t="s">
        <v>8</v>
      </c>
      <c r="I15" s="198"/>
    </row>
    <row r="16" spans="1:11">
      <c r="B16" s="21">
        <v>39</v>
      </c>
      <c r="C16" s="222">
        <v>5</v>
      </c>
      <c r="D16" s="222"/>
      <c r="E16" s="222">
        <v>14</v>
      </c>
      <c r="F16" s="222"/>
      <c r="G16" s="79">
        <v>19</v>
      </c>
      <c r="H16" s="222">
        <v>1</v>
      </c>
      <c r="I16" s="222"/>
    </row>
    <row r="17" spans="2:9">
      <c r="B17" s="80">
        <f>C17+E17+G17+H17</f>
        <v>1</v>
      </c>
      <c r="C17" s="176">
        <f>C16/B16</f>
        <v>0.12820512820512819</v>
      </c>
      <c r="D17" s="176"/>
      <c r="E17" s="176">
        <f>E16/B16</f>
        <v>0.35897435897435898</v>
      </c>
      <c r="F17" s="176"/>
      <c r="G17" s="80">
        <f>G16/B16</f>
        <v>0.48717948717948717</v>
      </c>
      <c r="H17" s="176">
        <f>H16/B16</f>
        <v>2.564102564102564E-2</v>
      </c>
      <c r="I17" s="176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87" t="s">
        <v>27</v>
      </c>
      <c r="C20" s="188"/>
      <c r="D20" s="188"/>
      <c r="E20" s="188"/>
      <c r="F20" s="188"/>
      <c r="G20" s="188"/>
      <c r="H20" s="56">
        <v>0</v>
      </c>
      <c r="I20" s="49"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77" t="s">
        <v>9</v>
      </c>
      <c r="C22" s="178"/>
      <c r="D22" s="178"/>
      <c r="E22" s="178"/>
      <c r="F22" s="178"/>
      <c r="G22" s="178"/>
      <c r="H22" s="178"/>
      <c r="I22" s="178"/>
    </row>
    <row r="23" spans="2:9" ht="16.5" thickBot="1">
      <c r="B23" s="18" t="s">
        <v>10</v>
      </c>
      <c r="C23" s="18" t="s">
        <v>11</v>
      </c>
      <c r="D23" s="181" t="s">
        <v>12</v>
      </c>
      <c r="E23" s="182"/>
      <c r="F23" s="181" t="s">
        <v>24</v>
      </c>
      <c r="G23" s="182"/>
      <c r="H23" s="179" t="s">
        <v>13</v>
      </c>
      <c r="I23" s="180"/>
    </row>
    <row r="24" spans="2:9">
      <c r="B24" s="71">
        <v>45413</v>
      </c>
      <c r="C24" s="113"/>
      <c r="D24" s="223"/>
      <c r="E24" s="223"/>
      <c r="F24" s="224"/>
      <c r="G24" s="224"/>
      <c r="H24" s="223"/>
      <c r="I24" s="223"/>
    </row>
    <row r="25" spans="2:9">
      <c r="B25" s="73">
        <v>45414</v>
      </c>
      <c r="C25" s="112"/>
      <c r="D25" s="219"/>
      <c r="E25" s="219"/>
      <c r="F25" s="218"/>
      <c r="G25" s="218"/>
      <c r="H25" s="219"/>
      <c r="I25" s="219"/>
    </row>
    <row r="26" spans="2:9">
      <c r="B26" s="73">
        <v>45415</v>
      </c>
      <c r="C26" s="112"/>
      <c r="D26" s="219"/>
      <c r="E26" s="219"/>
      <c r="F26" s="218"/>
      <c r="G26" s="218"/>
      <c r="H26" s="219"/>
      <c r="I26" s="219"/>
    </row>
    <row r="27" spans="2:9">
      <c r="B27" s="71">
        <v>45416</v>
      </c>
      <c r="C27" s="112"/>
      <c r="D27" s="219"/>
      <c r="E27" s="219"/>
      <c r="F27" s="218"/>
      <c r="G27" s="218"/>
      <c r="H27" s="219"/>
      <c r="I27" s="219"/>
    </row>
    <row r="28" spans="2:9">
      <c r="B28" s="73">
        <v>45417</v>
      </c>
      <c r="C28" s="112"/>
      <c r="D28" s="219"/>
      <c r="E28" s="219"/>
      <c r="F28" s="218"/>
      <c r="G28" s="218"/>
      <c r="H28" s="219"/>
      <c r="I28" s="219"/>
    </row>
    <row r="29" spans="2:9">
      <c r="B29" s="64">
        <v>45418</v>
      </c>
      <c r="C29" s="81">
        <v>7</v>
      </c>
      <c r="D29" s="220">
        <v>4</v>
      </c>
      <c r="E29" s="220"/>
      <c r="F29" s="221">
        <v>2</v>
      </c>
      <c r="G29" s="221"/>
      <c r="H29" s="220">
        <v>1</v>
      </c>
      <c r="I29" s="220"/>
    </row>
    <row r="30" spans="2:9">
      <c r="B30" s="52">
        <v>45419</v>
      </c>
      <c r="C30" s="81">
        <v>6</v>
      </c>
      <c r="D30" s="220">
        <v>4</v>
      </c>
      <c r="E30" s="220"/>
      <c r="F30" s="221">
        <v>2</v>
      </c>
      <c r="G30" s="221"/>
      <c r="H30" s="220">
        <v>0</v>
      </c>
      <c r="I30" s="220"/>
    </row>
    <row r="31" spans="2:9">
      <c r="B31" s="64">
        <v>45420</v>
      </c>
      <c r="C31" s="81">
        <v>6</v>
      </c>
      <c r="D31" s="220">
        <v>3</v>
      </c>
      <c r="E31" s="220"/>
      <c r="F31" s="221">
        <v>3</v>
      </c>
      <c r="G31" s="221"/>
      <c r="H31" s="220">
        <v>0</v>
      </c>
      <c r="I31" s="220"/>
    </row>
    <row r="32" spans="2:9">
      <c r="B32" s="64">
        <v>45421</v>
      </c>
      <c r="C32" s="81">
        <v>6</v>
      </c>
      <c r="D32" s="220">
        <v>3</v>
      </c>
      <c r="E32" s="220"/>
      <c r="F32" s="221">
        <v>3</v>
      </c>
      <c r="G32" s="221"/>
      <c r="H32" s="220">
        <v>0</v>
      </c>
      <c r="I32" s="220"/>
    </row>
    <row r="33" spans="2:9">
      <c r="B33" s="71">
        <v>45422</v>
      </c>
      <c r="C33" s="112">
        <v>0</v>
      </c>
      <c r="D33" s="219">
        <v>0</v>
      </c>
      <c r="E33" s="219"/>
      <c r="F33" s="218">
        <v>0</v>
      </c>
      <c r="G33" s="218"/>
      <c r="H33" s="219">
        <v>0</v>
      </c>
      <c r="I33" s="219"/>
    </row>
    <row r="34" spans="2:9">
      <c r="B34" s="73">
        <v>45423</v>
      </c>
      <c r="C34" s="112">
        <v>0</v>
      </c>
      <c r="D34" s="219"/>
      <c r="E34" s="219"/>
      <c r="F34" s="218"/>
      <c r="G34" s="218"/>
      <c r="H34" s="219"/>
      <c r="I34" s="219"/>
    </row>
    <row r="35" spans="2:9">
      <c r="B35" s="107">
        <v>45424</v>
      </c>
      <c r="C35" s="111">
        <v>6</v>
      </c>
      <c r="D35" s="216">
        <v>4</v>
      </c>
      <c r="E35" s="216"/>
      <c r="F35" s="217">
        <v>0</v>
      </c>
      <c r="G35" s="217"/>
      <c r="H35" s="216">
        <v>2</v>
      </c>
      <c r="I35" s="216"/>
    </row>
    <row r="36" spans="2:9">
      <c r="B36" s="52">
        <v>45425</v>
      </c>
      <c r="C36" s="81">
        <v>6</v>
      </c>
      <c r="D36" s="220">
        <v>0</v>
      </c>
      <c r="E36" s="220"/>
      <c r="F36" s="221">
        <v>6</v>
      </c>
      <c r="G36" s="221"/>
      <c r="H36" s="220">
        <v>0</v>
      </c>
      <c r="I36" s="220"/>
    </row>
    <row r="37" spans="2:9">
      <c r="B37" s="64">
        <v>45426</v>
      </c>
      <c r="C37" s="81">
        <v>6</v>
      </c>
      <c r="D37" s="220">
        <v>3</v>
      </c>
      <c r="E37" s="220"/>
      <c r="F37" s="221">
        <v>3</v>
      </c>
      <c r="G37" s="221"/>
      <c r="H37" s="220">
        <v>0</v>
      </c>
      <c r="I37" s="220"/>
    </row>
    <row r="38" spans="2:9">
      <c r="B38" s="64">
        <v>45427</v>
      </c>
      <c r="C38" s="81">
        <v>6</v>
      </c>
      <c r="D38" s="220">
        <v>3</v>
      </c>
      <c r="E38" s="220"/>
      <c r="F38" s="221">
        <v>2</v>
      </c>
      <c r="G38" s="221"/>
      <c r="H38" s="220">
        <v>1</v>
      </c>
      <c r="I38" s="220"/>
    </row>
    <row r="39" spans="2:9">
      <c r="B39" s="52">
        <v>45428</v>
      </c>
      <c r="C39" s="81">
        <v>6</v>
      </c>
      <c r="D39" s="220">
        <v>4</v>
      </c>
      <c r="E39" s="220"/>
      <c r="F39" s="221">
        <v>0</v>
      </c>
      <c r="G39" s="221"/>
      <c r="H39" s="220">
        <v>2</v>
      </c>
      <c r="I39" s="220"/>
    </row>
    <row r="40" spans="2:9">
      <c r="B40" s="73">
        <v>45429</v>
      </c>
      <c r="C40" s="112"/>
      <c r="D40" s="219"/>
      <c r="E40" s="219"/>
      <c r="F40" s="218"/>
      <c r="G40" s="218"/>
      <c r="H40" s="219"/>
      <c r="I40" s="219"/>
    </row>
    <row r="41" spans="2:9">
      <c r="B41" s="73">
        <v>45430</v>
      </c>
      <c r="C41" s="87"/>
      <c r="D41" s="219"/>
      <c r="E41" s="219"/>
      <c r="F41" s="218"/>
      <c r="G41" s="218"/>
      <c r="H41" s="219"/>
      <c r="I41" s="219"/>
    </row>
    <row r="42" spans="2:9">
      <c r="B42" s="108">
        <v>45431</v>
      </c>
      <c r="C42" s="111">
        <v>5</v>
      </c>
      <c r="D42" s="216">
        <v>0</v>
      </c>
      <c r="E42" s="216"/>
      <c r="F42" s="217">
        <v>5</v>
      </c>
      <c r="G42" s="217"/>
      <c r="H42" s="216">
        <v>0</v>
      </c>
      <c r="I42" s="216"/>
    </row>
    <row r="43" spans="2:9">
      <c r="B43" s="64">
        <v>45432</v>
      </c>
      <c r="C43" s="81">
        <v>4</v>
      </c>
      <c r="D43" s="220">
        <v>4</v>
      </c>
      <c r="E43" s="220"/>
      <c r="F43" s="221">
        <v>0</v>
      </c>
      <c r="G43" s="221"/>
      <c r="H43" s="220">
        <v>0</v>
      </c>
      <c r="I43" s="220"/>
    </row>
    <row r="44" spans="2:9">
      <c r="B44" s="107">
        <v>45433</v>
      </c>
      <c r="C44" s="111">
        <v>4</v>
      </c>
      <c r="D44" s="216">
        <v>4</v>
      </c>
      <c r="E44" s="216"/>
      <c r="F44" s="217">
        <v>0</v>
      </c>
      <c r="G44" s="217"/>
      <c r="H44" s="216">
        <v>0</v>
      </c>
      <c r="I44" s="216"/>
    </row>
    <row r="45" spans="2:9">
      <c r="B45" s="108">
        <v>45434</v>
      </c>
      <c r="C45" s="111">
        <v>4</v>
      </c>
      <c r="D45" s="216">
        <v>1</v>
      </c>
      <c r="E45" s="216"/>
      <c r="F45" s="217">
        <v>1</v>
      </c>
      <c r="G45" s="217"/>
      <c r="H45" s="216">
        <v>2</v>
      </c>
      <c r="I45" s="216"/>
    </row>
    <row r="46" spans="2:9">
      <c r="B46" s="64">
        <v>45435</v>
      </c>
      <c r="C46" s="81">
        <v>3</v>
      </c>
      <c r="D46" s="220">
        <v>2</v>
      </c>
      <c r="E46" s="220"/>
      <c r="F46" s="221">
        <v>1</v>
      </c>
      <c r="G46" s="221"/>
      <c r="H46" s="220">
        <v>0</v>
      </c>
      <c r="I46" s="220"/>
    </row>
    <row r="47" spans="2:9">
      <c r="B47" s="73">
        <v>45436</v>
      </c>
      <c r="C47" s="112"/>
      <c r="D47" s="219"/>
      <c r="E47" s="219"/>
      <c r="F47" s="218"/>
      <c r="G47" s="218"/>
      <c r="H47" s="219"/>
      <c r="I47" s="219"/>
    </row>
    <row r="48" spans="2:9">
      <c r="B48" s="71">
        <v>45437</v>
      </c>
      <c r="C48" s="87"/>
      <c r="D48" s="219"/>
      <c r="E48" s="219"/>
      <c r="F48" s="218"/>
      <c r="G48" s="218"/>
      <c r="H48" s="219"/>
      <c r="I48" s="219"/>
    </row>
    <row r="49" spans="2:9">
      <c r="B49" s="107">
        <v>45438</v>
      </c>
      <c r="C49" s="111">
        <v>2</v>
      </c>
      <c r="D49" s="216">
        <v>1</v>
      </c>
      <c r="E49" s="216"/>
      <c r="F49" s="217">
        <v>1</v>
      </c>
      <c r="G49" s="217"/>
      <c r="H49" s="216"/>
      <c r="I49" s="216"/>
    </row>
    <row r="50" spans="2:9">
      <c r="B50" s="64">
        <v>45439</v>
      </c>
      <c r="C50" s="81">
        <v>2</v>
      </c>
      <c r="D50" s="220">
        <v>1</v>
      </c>
      <c r="E50" s="220"/>
      <c r="F50" s="221">
        <v>1</v>
      </c>
      <c r="G50" s="221"/>
      <c r="H50" s="220">
        <v>0</v>
      </c>
      <c r="I50" s="220"/>
    </row>
    <row r="51" spans="2:9">
      <c r="B51" s="108">
        <v>45440</v>
      </c>
      <c r="C51" s="111">
        <v>2</v>
      </c>
      <c r="D51" s="216">
        <v>1</v>
      </c>
      <c r="E51" s="216"/>
      <c r="F51" s="217">
        <v>1</v>
      </c>
      <c r="G51" s="217"/>
      <c r="H51" s="216">
        <v>0</v>
      </c>
      <c r="I51" s="216"/>
    </row>
    <row r="52" spans="2:9">
      <c r="B52" s="107">
        <v>45441</v>
      </c>
      <c r="C52" s="111">
        <v>5</v>
      </c>
      <c r="D52" s="216">
        <v>2</v>
      </c>
      <c r="E52" s="216"/>
      <c r="F52" s="217">
        <v>1</v>
      </c>
      <c r="G52" s="217"/>
      <c r="H52" s="216">
        <v>2</v>
      </c>
      <c r="I52" s="216"/>
    </row>
    <row r="53" spans="2:9">
      <c r="B53" s="107">
        <v>45442</v>
      </c>
      <c r="C53" s="111">
        <v>3</v>
      </c>
      <c r="D53" s="216">
        <v>2</v>
      </c>
      <c r="E53" s="216"/>
      <c r="F53" s="217">
        <v>0</v>
      </c>
      <c r="G53" s="217"/>
      <c r="H53" s="216">
        <v>1</v>
      </c>
      <c r="I53" s="216"/>
    </row>
    <row r="54" spans="2:9" ht="15.75" thickBot="1">
      <c r="B54" s="71">
        <v>45443</v>
      </c>
      <c r="C54" s="87"/>
      <c r="D54" s="219"/>
      <c r="E54" s="219"/>
      <c r="F54" s="218"/>
      <c r="G54" s="218"/>
      <c r="H54" s="219"/>
      <c r="I54" s="219"/>
    </row>
    <row r="55" spans="2:9" ht="15.75" thickBot="1">
      <c r="B55" s="28" t="s">
        <v>25</v>
      </c>
      <c r="C55" s="51">
        <f>SUM(C24:C54)</f>
        <v>89</v>
      </c>
      <c r="D55" s="138">
        <f>SUM(D24:D54)</f>
        <v>46</v>
      </c>
      <c r="E55" s="139"/>
      <c r="F55" s="138">
        <f>SUM(F24:F54)</f>
        <v>32</v>
      </c>
      <c r="G55" s="139"/>
      <c r="H55" s="138">
        <f>SUM(H24:H54)</f>
        <v>11</v>
      </c>
      <c r="I55" s="139"/>
    </row>
    <row r="58" spans="2:9" ht="15.75" thickBot="1"/>
    <row r="59" spans="2:9" ht="15.75">
      <c r="B59" s="36" t="s">
        <v>31</v>
      </c>
      <c r="C59" s="37"/>
      <c r="D59" s="38"/>
      <c r="E59" s="39"/>
      <c r="F59" s="75" t="s">
        <v>28</v>
      </c>
      <c r="G59" s="76"/>
      <c r="H59" s="76"/>
      <c r="I59" s="77"/>
    </row>
    <row r="60" spans="2:9">
      <c r="B60" s="40"/>
      <c r="C60" s="41"/>
      <c r="D60" s="41"/>
      <c r="E60" s="41"/>
      <c r="F60" s="137" t="s">
        <v>4</v>
      </c>
      <c r="G60" s="129"/>
      <c r="H60" s="129" t="s">
        <v>3</v>
      </c>
      <c r="I60" s="130"/>
    </row>
    <row r="61" spans="2:9">
      <c r="B61" s="34" t="s">
        <v>29</v>
      </c>
      <c r="C61" s="79">
        <f>C55</f>
        <v>89</v>
      </c>
      <c r="D61" s="214">
        <v>1</v>
      </c>
      <c r="E61" s="215"/>
      <c r="F61" s="206">
        <v>40</v>
      </c>
      <c r="G61" s="207"/>
      <c r="H61" s="208">
        <v>49</v>
      </c>
      <c r="I61" s="209"/>
    </row>
    <row r="62" spans="2:9">
      <c r="B62" s="34" t="s">
        <v>30</v>
      </c>
      <c r="C62" s="79">
        <v>0</v>
      </c>
      <c r="D62" s="214">
        <v>0</v>
      </c>
      <c r="E62" s="215"/>
      <c r="F62" s="206">
        <v>0</v>
      </c>
      <c r="G62" s="207"/>
      <c r="H62" s="208">
        <v>0</v>
      </c>
      <c r="I62" s="209"/>
    </row>
    <row r="63" spans="2:9" ht="15.75" thickBot="1">
      <c r="B63" s="35"/>
      <c r="C63" s="78"/>
      <c r="D63" s="210"/>
      <c r="E63" s="211"/>
      <c r="F63" s="212"/>
      <c r="G63" s="213"/>
      <c r="H63" s="208"/>
      <c r="I63" s="209"/>
    </row>
    <row r="64" spans="2:9" ht="15.75" thickBot="1">
      <c r="B64" s="42" t="s">
        <v>33</v>
      </c>
      <c r="C64" s="43">
        <f>C55</f>
        <v>89</v>
      </c>
      <c r="D64" s="202">
        <f>SUM(D61:D63)</f>
        <v>1</v>
      </c>
      <c r="E64" s="203"/>
      <c r="F64" s="204">
        <f>SUM(F61:F63)</f>
        <v>40</v>
      </c>
      <c r="G64" s="205"/>
      <c r="H64" s="204">
        <f>SUM(H61:H63)</f>
        <v>49</v>
      </c>
      <c r="I64" s="205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7">
    <mergeCell ref="F62:G62"/>
    <mergeCell ref="H62:I62"/>
    <mergeCell ref="D63:E63"/>
    <mergeCell ref="F63:G63"/>
    <mergeCell ref="H63:I63"/>
    <mergeCell ref="D64:E64"/>
    <mergeCell ref="F64:G64"/>
    <mergeCell ref="H64:I64"/>
    <mergeCell ref="D62:E62"/>
    <mergeCell ref="D23:E23"/>
    <mergeCell ref="F23:G23"/>
    <mergeCell ref="H23:I23"/>
    <mergeCell ref="H31:I31"/>
    <mergeCell ref="H32:I32"/>
    <mergeCell ref="H33:I33"/>
    <mergeCell ref="H34:I34"/>
    <mergeCell ref="H35:I35"/>
    <mergeCell ref="H26:I26"/>
    <mergeCell ref="H27:I27"/>
    <mergeCell ref="H28:I28"/>
    <mergeCell ref="H29:I29"/>
    <mergeCell ref="H30:I30"/>
    <mergeCell ref="H25:I25"/>
    <mergeCell ref="F32:G32"/>
    <mergeCell ref="F33:G33"/>
    <mergeCell ref="F34:G34"/>
    <mergeCell ref="F35:G35"/>
    <mergeCell ref="F25:G25"/>
    <mergeCell ref="F26:G26"/>
    <mergeCell ref="F27:G27"/>
    <mergeCell ref="F28:G28"/>
    <mergeCell ref="F31:G31"/>
    <mergeCell ref="D24:E24"/>
    <mergeCell ref="B20:G20"/>
    <mergeCell ref="B22:I22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H49:I49"/>
    <mergeCell ref="H50:I50"/>
    <mergeCell ref="H41:I41"/>
    <mergeCell ref="H42:I42"/>
    <mergeCell ref="H43:I43"/>
    <mergeCell ref="H44:I44"/>
    <mergeCell ref="H51:I51"/>
    <mergeCell ref="H45:I45"/>
    <mergeCell ref="H36:I36"/>
    <mergeCell ref="H37:I37"/>
    <mergeCell ref="H38:I38"/>
    <mergeCell ref="H39:I39"/>
    <mergeCell ref="H40:I40"/>
    <mergeCell ref="H46:I46"/>
    <mergeCell ref="H47:I47"/>
    <mergeCell ref="H48:I48"/>
    <mergeCell ref="F24:G24"/>
    <mergeCell ref="H24:I24"/>
    <mergeCell ref="D25:E25"/>
    <mergeCell ref="D26:E26"/>
    <mergeCell ref="D27:E27"/>
    <mergeCell ref="D28:E28"/>
    <mergeCell ref="D29:E29"/>
    <mergeCell ref="F29:G29"/>
    <mergeCell ref="D30:E30"/>
    <mergeCell ref="F30:G30"/>
    <mergeCell ref="D31:E31"/>
    <mergeCell ref="D32:E32"/>
    <mergeCell ref="D33:E33"/>
    <mergeCell ref="D34:E34"/>
    <mergeCell ref="D35:E35"/>
    <mergeCell ref="D36:E36"/>
    <mergeCell ref="F36:G36"/>
    <mergeCell ref="D37:E37"/>
    <mergeCell ref="F37:G37"/>
    <mergeCell ref="D38:E38"/>
    <mergeCell ref="D39:E39"/>
    <mergeCell ref="D40:E40"/>
    <mergeCell ref="D41:E41"/>
    <mergeCell ref="D42:E42"/>
    <mergeCell ref="D43:E43"/>
    <mergeCell ref="F43:G43"/>
    <mergeCell ref="F39:G39"/>
    <mergeCell ref="F40:G40"/>
    <mergeCell ref="F41:G41"/>
    <mergeCell ref="F42:G42"/>
    <mergeCell ref="F38:G38"/>
    <mergeCell ref="D44:E44"/>
    <mergeCell ref="F44:G44"/>
    <mergeCell ref="D45:E45"/>
    <mergeCell ref="D46:E46"/>
    <mergeCell ref="D47:E47"/>
    <mergeCell ref="D48:E48"/>
    <mergeCell ref="D49:E49"/>
    <mergeCell ref="D50:E50"/>
    <mergeCell ref="F50:G50"/>
    <mergeCell ref="F46:G46"/>
    <mergeCell ref="F47:G47"/>
    <mergeCell ref="F48:G48"/>
    <mergeCell ref="F49:G49"/>
    <mergeCell ref="F45:G45"/>
    <mergeCell ref="D51:E51"/>
    <mergeCell ref="F51:G51"/>
    <mergeCell ref="D52:E52"/>
    <mergeCell ref="D53:E53"/>
    <mergeCell ref="D54:E54"/>
    <mergeCell ref="H60:I60"/>
    <mergeCell ref="D61:E61"/>
    <mergeCell ref="F61:G61"/>
    <mergeCell ref="H61:I61"/>
    <mergeCell ref="D55:E55"/>
    <mergeCell ref="F55:G55"/>
    <mergeCell ref="H55:I55"/>
    <mergeCell ref="H52:I52"/>
    <mergeCell ref="H53:I53"/>
    <mergeCell ref="H54:I54"/>
    <mergeCell ref="F60:G60"/>
    <mergeCell ref="F53:G53"/>
    <mergeCell ref="F54:G54"/>
    <mergeCell ref="F52:G5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A7" zoomScale="120" zoomScaleNormal="120" workbookViewId="0">
      <selection activeCell="J17" sqref="J17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83" t="s">
        <v>0</v>
      </c>
      <c r="C3" s="184"/>
      <c r="D3" s="184"/>
      <c r="E3" s="184"/>
      <c r="F3" s="184"/>
      <c r="G3" s="184"/>
      <c r="H3" s="184"/>
      <c r="I3" s="185"/>
    </row>
    <row r="4" spans="1:11" ht="24" thickBot="1">
      <c r="B4" s="189">
        <v>45809</v>
      </c>
      <c r="C4" s="190"/>
      <c r="D4" s="190"/>
      <c r="E4" s="190"/>
      <c r="F4" s="190"/>
      <c r="G4" s="190"/>
      <c r="H4" s="190"/>
      <c r="I4" s="191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86" t="s">
        <v>26</v>
      </c>
      <c r="C7" s="164"/>
      <c r="D7" s="164"/>
      <c r="E7" s="164"/>
      <c r="F7" s="164"/>
      <c r="G7" s="164"/>
      <c r="H7" s="164"/>
      <c r="I7" s="165"/>
    </row>
    <row r="8" spans="1:11">
      <c r="B8" s="47" t="s">
        <v>23</v>
      </c>
      <c r="C8" s="32" t="s">
        <v>22</v>
      </c>
      <c r="D8" s="29" t="s">
        <v>1</v>
      </c>
      <c r="E8" s="192" t="s">
        <v>2</v>
      </c>
      <c r="F8" s="193"/>
      <c r="G8" s="33" t="s">
        <v>16</v>
      </c>
      <c r="H8" s="30"/>
      <c r="I8" s="53">
        <f>D12</f>
        <v>20</v>
      </c>
      <c r="J8" s="72"/>
    </row>
    <row r="9" spans="1:11">
      <c r="B9" s="31" t="s">
        <v>14</v>
      </c>
      <c r="C9" s="13" t="s">
        <v>3</v>
      </c>
      <c r="D9" s="79">
        <v>20</v>
      </c>
      <c r="E9" s="208">
        <v>3</v>
      </c>
      <c r="F9" s="207"/>
      <c r="G9" s="196" t="s">
        <v>18</v>
      </c>
      <c r="H9" s="197"/>
      <c r="I9" s="54">
        <f>D9/J9</f>
        <v>0.86956521739130432</v>
      </c>
      <c r="J9" s="72">
        <f>D9+E9</f>
        <v>23</v>
      </c>
    </row>
    <row r="10" spans="1:11">
      <c r="B10" s="31" t="s">
        <v>12</v>
      </c>
      <c r="C10" s="13" t="s">
        <v>4</v>
      </c>
      <c r="D10" s="79">
        <v>0</v>
      </c>
      <c r="E10" s="208">
        <v>8</v>
      </c>
      <c r="F10" s="207"/>
      <c r="G10" s="196" t="s">
        <v>17</v>
      </c>
      <c r="H10" s="197"/>
      <c r="I10" s="54">
        <f>D10/J10</f>
        <v>0</v>
      </c>
      <c r="J10" s="72">
        <f>D10+E10</f>
        <v>8</v>
      </c>
    </row>
    <row r="11" spans="1:11">
      <c r="B11" s="45" t="s">
        <v>34</v>
      </c>
      <c r="C11" s="13"/>
      <c r="D11" s="79"/>
      <c r="E11" s="208"/>
      <c r="F11" s="207"/>
      <c r="G11" s="194" t="s">
        <v>49</v>
      </c>
      <c r="H11" s="195"/>
      <c r="I11" s="54">
        <v>0</v>
      </c>
      <c r="J11" s="72">
        <f>D11+E11</f>
        <v>0</v>
      </c>
      <c r="K11" t="s">
        <v>48</v>
      </c>
    </row>
    <row r="12" spans="1:11">
      <c r="B12" s="58">
        <f>D55</f>
        <v>31</v>
      </c>
      <c r="C12" s="50" t="s">
        <v>35</v>
      </c>
      <c r="D12" s="21">
        <f>SUM(D9:D11)</f>
        <v>20</v>
      </c>
      <c r="E12" s="229">
        <f>SUM(E9:E11)</f>
        <v>11</v>
      </c>
      <c r="F12" s="230"/>
      <c r="G12" s="171" t="s">
        <v>19</v>
      </c>
      <c r="H12" s="172"/>
      <c r="I12" s="55">
        <f>D12/SUM(D12:E12)</f>
        <v>0.64516129032258063</v>
      </c>
      <c r="J12" s="72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63" t="s">
        <v>5</v>
      </c>
      <c r="C14" s="164"/>
      <c r="D14" s="164"/>
      <c r="E14" s="164"/>
      <c r="F14" s="164"/>
      <c r="G14" s="164"/>
      <c r="H14" s="164"/>
      <c r="I14" s="165"/>
    </row>
    <row r="15" spans="1:11" ht="75" customHeight="1">
      <c r="B15" s="20" t="s">
        <v>6</v>
      </c>
      <c r="C15" s="166" t="s">
        <v>20</v>
      </c>
      <c r="D15" s="168"/>
      <c r="E15" s="166" t="s">
        <v>21</v>
      </c>
      <c r="F15" s="167"/>
      <c r="G15" s="15" t="s">
        <v>7</v>
      </c>
      <c r="H15" s="198" t="s">
        <v>8</v>
      </c>
      <c r="I15" s="198"/>
    </row>
    <row r="16" spans="1:11">
      <c r="B16" s="21">
        <f>F55</f>
        <v>17</v>
      </c>
      <c r="C16" s="222">
        <v>2</v>
      </c>
      <c r="D16" s="222"/>
      <c r="E16" s="222">
        <v>10</v>
      </c>
      <c r="F16" s="222"/>
      <c r="G16" s="79">
        <v>4</v>
      </c>
      <c r="H16" s="222">
        <v>1</v>
      </c>
      <c r="I16" s="222"/>
    </row>
    <row r="17" spans="2:9">
      <c r="B17" s="80">
        <f>C17+E17+G17+H17</f>
        <v>1</v>
      </c>
      <c r="C17" s="176">
        <f>C16/B16</f>
        <v>0.11764705882352941</v>
      </c>
      <c r="D17" s="176"/>
      <c r="E17" s="176">
        <f>E16/B16</f>
        <v>0.58823529411764708</v>
      </c>
      <c r="F17" s="176"/>
      <c r="G17" s="80">
        <f>G16/B16</f>
        <v>0.23529411764705882</v>
      </c>
      <c r="H17" s="176">
        <f>H16/B16</f>
        <v>5.8823529411764705E-2</v>
      </c>
      <c r="I17" s="176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87" t="s">
        <v>27</v>
      </c>
      <c r="C20" s="188"/>
      <c r="D20" s="188"/>
      <c r="E20" s="188"/>
      <c r="F20" s="188"/>
      <c r="G20" s="188"/>
      <c r="H20" s="56">
        <v>0</v>
      </c>
      <c r="I20" s="49"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77" t="s">
        <v>9</v>
      </c>
      <c r="C22" s="178"/>
      <c r="D22" s="178"/>
      <c r="E22" s="178"/>
      <c r="F22" s="178"/>
      <c r="G22" s="178"/>
      <c r="H22" s="178"/>
      <c r="I22" s="178"/>
    </row>
    <row r="23" spans="2:9" ht="16.5" customHeight="1" thickBot="1">
      <c r="B23" s="18" t="s">
        <v>10</v>
      </c>
      <c r="C23" s="18" t="s">
        <v>11</v>
      </c>
      <c r="D23" s="181" t="s">
        <v>12</v>
      </c>
      <c r="E23" s="182"/>
      <c r="F23" s="181" t="s">
        <v>24</v>
      </c>
      <c r="G23" s="182"/>
      <c r="H23" s="179" t="s">
        <v>13</v>
      </c>
      <c r="I23" s="180"/>
    </row>
    <row r="24" spans="2:9">
      <c r="B24" s="71">
        <v>45444</v>
      </c>
      <c r="C24" s="117"/>
      <c r="D24" s="223"/>
      <c r="E24" s="223"/>
      <c r="F24" s="224"/>
      <c r="G24" s="224"/>
      <c r="H24" s="223"/>
      <c r="I24" s="223"/>
    </row>
    <row r="25" spans="2:9">
      <c r="B25" s="107">
        <v>45445</v>
      </c>
      <c r="C25" s="114">
        <v>2</v>
      </c>
      <c r="D25" s="216">
        <v>1</v>
      </c>
      <c r="E25" s="216"/>
      <c r="F25" s="217">
        <v>1</v>
      </c>
      <c r="G25" s="217"/>
      <c r="H25" s="216">
        <v>0</v>
      </c>
      <c r="I25" s="216"/>
    </row>
    <row r="26" spans="2:9">
      <c r="B26" s="64">
        <v>45446</v>
      </c>
      <c r="C26" s="81">
        <v>4</v>
      </c>
      <c r="D26" s="220">
        <v>1</v>
      </c>
      <c r="E26" s="220"/>
      <c r="F26" s="221">
        <v>3</v>
      </c>
      <c r="G26" s="221"/>
      <c r="H26" s="220">
        <v>0</v>
      </c>
      <c r="I26" s="220"/>
    </row>
    <row r="27" spans="2:9">
      <c r="B27" s="52">
        <v>45447</v>
      </c>
      <c r="C27" s="81">
        <v>2</v>
      </c>
      <c r="D27" s="220">
        <v>2</v>
      </c>
      <c r="E27" s="220"/>
      <c r="F27" s="221">
        <v>0</v>
      </c>
      <c r="G27" s="221"/>
      <c r="H27" s="220">
        <v>0</v>
      </c>
      <c r="I27" s="220"/>
    </row>
    <row r="28" spans="2:9">
      <c r="B28" s="107">
        <v>45448</v>
      </c>
      <c r="C28" s="114">
        <v>2</v>
      </c>
      <c r="D28" s="216">
        <v>2</v>
      </c>
      <c r="E28" s="216"/>
      <c r="F28" s="217">
        <v>0</v>
      </c>
      <c r="G28" s="217"/>
      <c r="H28" s="216">
        <v>0</v>
      </c>
      <c r="I28" s="216"/>
    </row>
    <row r="29" spans="2:9">
      <c r="B29" s="107">
        <v>45449</v>
      </c>
      <c r="C29" s="114">
        <v>3</v>
      </c>
      <c r="D29" s="216">
        <v>3</v>
      </c>
      <c r="E29" s="216"/>
      <c r="F29" s="217">
        <v>0</v>
      </c>
      <c r="G29" s="217"/>
      <c r="H29" s="216">
        <v>0</v>
      </c>
      <c r="I29" s="216"/>
    </row>
    <row r="30" spans="2:9">
      <c r="B30" s="71">
        <v>45450</v>
      </c>
      <c r="C30" s="115"/>
      <c r="D30" s="219"/>
      <c r="E30" s="219"/>
      <c r="F30" s="218"/>
      <c r="G30" s="218"/>
      <c r="H30" s="219"/>
      <c r="I30" s="219"/>
    </row>
    <row r="31" spans="2:9">
      <c r="B31" s="73">
        <v>45451</v>
      </c>
      <c r="C31" s="115"/>
      <c r="D31" s="219"/>
      <c r="E31" s="219"/>
      <c r="F31" s="218"/>
      <c r="G31" s="218"/>
      <c r="H31" s="219"/>
      <c r="I31" s="219"/>
    </row>
    <row r="32" spans="2:9">
      <c r="B32" s="107">
        <v>45452</v>
      </c>
      <c r="C32" s="114">
        <v>2</v>
      </c>
      <c r="D32" s="216">
        <v>1</v>
      </c>
      <c r="E32" s="216"/>
      <c r="F32" s="217">
        <v>1</v>
      </c>
      <c r="G32" s="217"/>
      <c r="H32" s="216">
        <v>0</v>
      </c>
      <c r="I32" s="216"/>
    </row>
    <row r="33" spans="2:9">
      <c r="B33" s="52">
        <v>45453</v>
      </c>
      <c r="C33" s="81">
        <v>2</v>
      </c>
      <c r="D33" s="220">
        <v>2</v>
      </c>
      <c r="E33" s="220"/>
      <c r="F33" s="221">
        <v>0</v>
      </c>
      <c r="G33" s="221"/>
      <c r="H33" s="220">
        <v>0</v>
      </c>
      <c r="I33" s="220"/>
    </row>
    <row r="34" spans="2:9">
      <c r="B34" s="64">
        <v>45454</v>
      </c>
      <c r="C34" s="81">
        <v>2</v>
      </c>
      <c r="D34" s="220">
        <v>0</v>
      </c>
      <c r="E34" s="220"/>
      <c r="F34" s="221">
        <v>2</v>
      </c>
      <c r="G34" s="221"/>
      <c r="H34" s="220">
        <v>0</v>
      </c>
      <c r="I34" s="220"/>
    </row>
    <row r="35" spans="2:9">
      <c r="B35" s="107">
        <v>45455</v>
      </c>
      <c r="C35" s="114">
        <v>1</v>
      </c>
      <c r="D35" s="216">
        <v>1</v>
      </c>
      <c r="E35" s="216"/>
      <c r="F35" s="217">
        <v>0</v>
      </c>
      <c r="G35" s="217"/>
      <c r="H35" s="216">
        <v>0</v>
      </c>
      <c r="I35" s="216"/>
    </row>
    <row r="36" spans="2:9">
      <c r="B36" s="108">
        <v>45456</v>
      </c>
      <c r="C36" s="114">
        <v>1</v>
      </c>
      <c r="D36" s="216">
        <v>0</v>
      </c>
      <c r="E36" s="216"/>
      <c r="F36" s="217">
        <v>1</v>
      </c>
      <c r="G36" s="217"/>
      <c r="H36" s="216">
        <v>0</v>
      </c>
      <c r="I36" s="216"/>
    </row>
    <row r="37" spans="2:9">
      <c r="B37" s="73">
        <v>45457</v>
      </c>
      <c r="C37" s="115"/>
      <c r="D37" s="219"/>
      <c r="E37" s="219"/>
      <c r="F37" s="218"/>
      <c r="G37" s="218"/>
      <c r="H37" s="219"/>
      <c r="I37" s="219"/>
    </row>
    <row r="38" spans="2:9">
      <c r="B38" s="73">
        <v>45458</v>
      </c>
      <c r="C38" s="115"/>
      <c r="D38" s="219"/>
      <c r="E38" s="219"/>
      <c r="F38" s="218"/>
      <c r="G38" s="218"/>
      <c r="H38" s="219"/>
      <c r="I38" s="219"/>
    </row>
    <row r="39" spans="2:9">
      <c r="B39" s="108">
        <v>45459</v>
      </c>
      <c r="C39" s="114">
        <v>4</v>
      </c>
      <c r="D39" s="216">
        <v>1</v>
      </c>
      <c r="E39" s="216"/>
      <c r="F39" s="217">
        <v>3</v>
      </c>
      <c r="G39" s="217"/>
      <c r="H39" s="216">
        <v>0</v>
      </c>
      <c r="I39" s="216"/>
    </row>
    <row r="40" spans="2:9">
      <c r="B40" s="64">
        <v>45460</v>
      </c>
      <c r="C40" s="81">
        <v>3</v>
      </c>
      <c r="D40" s="220">
        <v>3</v>
      </c>
      <c r="E40" s="220"/>
      <c r="F40" s="221">
        <v>0</v>
      </c>
      <c r="G40" s="221"/>
      <c r="H40" s="220">
        <v>0</v>
      </c>
      <c r="I40" s="220"/>
    </row>
    <row r="41" spans="2:9">
      <c r="B41" s="73">
        <v>45461</v>
      </c>
      <c r="C41" s="115"/>
      <c r="D41" s="219"/>
      <c r="E41" s="219"/>
      <c r="F41" s="218"/>
      <c r="G41" s="218"/>
      <c r="H41" s="219"/>
      <c r="I41" s="219"/>
    </row>
    <row r="42" spans="2:9">
      <c r="B42" s="71">
        <v>45462</v>
      </c>
      <c r="C42" s="115"/>
      <c r="D42" s="219"/>
      <c r="E42" s="219"/>
      <c r="F42" s="218"/>
      <c r="G42" s="218"/>
      <c r="H42" s="219"/>
      <c r="I42" s="219"/>
    </row>
    <row r="43" spans="2:9">
      <c r="B43" s="73">
        <v>45463</v>
      </c>
      <c r="C43" s="115"/>
      <c r="D43" s="219"/>
      <c r="E43" s="219"/>
      <c r="F43" s="218"/>
      <c r="G43" s="218"/>
      <c r="H43" s="219"/>
      <c r="I43" s="219"/>
    </row>
    <row r="44" spans="2:9">
      <c r="B44" s="73">
        <v>45464</v>
      </c>
      <c r="C44" s="115"/>
      <c r="D44" s="219"/>
      <c r="E44" s="219"/>
      <c r="F44" s="218"/>
      <c r="G44" s="218"/>
      <c r="H44" s="219"/>
      <c r="I44" s="219"/>
    </row>
    <row r="45" spans="2:9">
      <c r="B45" s="71">
        <v>45465</v>
      </c>
      <c r="C45" s="115"/>
      <c r="D45" s="219"/>
      <c r="E45" s="219"/>
      <c r="F45" s="218"/>
      <c r="G45" s="218"/>
      <c r="H45" s="219"/>
      <c r="I45" s="219"/>
    </row>
    <row r="46" spans="2:9">
      <c r="B46" s="107">
        <v>45466</v>
      </c>
      <c r="C46" s="116">
        <v>3</v>
      </c>
      <c r="D46" s="220">
        <v>1</v>
      </c>
      <c r="E46" s="220"/>
      <c r="F46" s="221">
        <v>2</v>
      </c>
      <c r="G46" s="221"/>
      <c r="H46" s="220">
        <v>0</v>
      </c>
      <c r="I46" s="220"/>
    </row>
    <row r="47" spans="2:9">
      <c r="B47" s="64">
        <v>45467</v>
      </c>
      <c r="C47" s="114">
        <v>3</v>
      </c>
      <c r="D47" s="216">
        <v>2</v>
      </c>
      <c r="E47" s="216"/>
      <c r="F47" s="217">
        <v>1</v>
      </c>
      <c r="G47" s="217"/>
      <c r="H47" s="216">
        <v>0</v>
      </c>
      <c r="I47" s="216"/>
    </row>
    <row r="48" spans="2:9">
      <c r="B48" s="52">
        <v>45468</v>
      </c>
      <c r="C48" s="81">
        <v>5</v>
      </c>
      <c r="D48" s="220">
        <v>4</v>
      </c>
      <c r="E48" s="220"/>
      <c r="F48" s="221">
        <v>0</v>
      </c>
      <c r="G48" s="221"/>
      <c r="H48" s="220">
        <v>1</v>
      </c>
      <c r="I48" s="220"/>
    </row>
    <row r="49" spans="2:9">
      <c r="B49" s="107">
        <v>45469</v>
      </c>
      <c r="C49" s="114">
        <v>5</v>
      </c>
      <c r="D49" s="216">
        <v>3</v>
      </c>
      <c r="E49" s="216"/>
      <c r="F49" s="217">
        <v>2</v>
      </c>
      <c r="G49" s="217"/>
      <c r="H49" s="216">
        <v>0</v>
      </c>
      <c r="I49" s="216"/>
    </row>
    <row r="50" spans="2:9">
      <c r="B50" s="107">
        <v>45470</v>
      </c>
      <c r="C50" s="114">
        <v>4</v>
      </c>
      <c r="D50" s="216">
        <v>1</v>
      </c>
      <c r="E50" s="216"/>
      <c r="F50" s="217">
        <v>1</v>
      </c>
      <c r="G50" s="217"/>
      <c r="H50" s="216">
        <v>2</v>
      </c>
      <c r="I50" s="216"/>
    </row>
    <row r="51" spans="2:9">
      <c r="B51" s="71">
        <v>45471</v>
      </c>
      <c r="C51" s="115"/>
      <c r="D51" s="219"/>
      <c r="E51" s="219"/>
      <c r="F51" s="218"/>
      <c r="G51" s="218"/>
      <c r="H51" s="219"/>
      <c r="I51" s="219"/>
    </row>
    <row r="52" spans="2:9">
      <c r="B52" s="73">
        <v>45472</v>
      </c>
      <c r="C52" s="115"/>
      <c r="D52" s="219"/>
      <c r="E52" s="219"/>
      <c r="F52" s="218"/>
      <c r="G52" s="218"/>
      <c r="H52" s="219"/>
      <c r="I52" s="219"/>
    </row>
    <row r="53" spans="2:9">
      <c r="B53" s="107">
        <v>45473</v>
      </c>
      <c r="C53" s="114">
        <v>3</v>
      </c>
      <c r="D53" s="216">
        <v>3</v>
      </c>
      <c r="E53" s="216"/>
      <c r="F53" s="217">
        <v>0</v>
      </c>
      <c r="G53" s="217"/>
      <c r="H53" s="216">
        <v>0</v>
      </c>
      <c r="I53" s="216"/>
    </row>
    <row r="54" spans="2:9" ht="15.75" thickBot="1">
      <c r="B54" s="52"/>
      <c r="C54" s="81"/>
      <c r="D54" s="220"/>
      <c r="E54" s="220"/>
      <c r="F54" s="221"/>
      <c r="G54" s="221"/>
      <c r="H54" s="220"/>
      <c r="I54" s="220"/>
    </row>
    <row r="55" spans="2:9" ht="15.75" thickBot="1">
      <c r="B55" s="28" t="s">
        <v>25</v>
      </c>
      <c r="C55" s="51">
        <f>SUM(C24:C54)</f>
        <v>51</v>
      </c>
      <c r="D55" s="138">
        <f>SUM(D24:D54)</f>
        <v>31</v>
      </c>
      <c r="E55" s="139"/>
      <c r="F55" s="138">
        <f>SUM(F24:F54)</f>
        <v>17</v>
      </c>
      <c r="G55" s="139"/>
      <c r="H55" s="138">
        <f>SUM(H24:H54)</f>
        <v>3</v>
      </c>
      <c r="I55" s="139"/>
    </row>
    <row r="58" spans="2:9" ht="15.75" thickBot="1"/>
    <row r="59" spans="2:9" ht="15.75">
      <c r="B59" s="36" t="s">
        <v>31</v>
      </c>
      <c r="C59" s="37"/>
      <c r="D59" s="38"/>
      <c r="E59" s="39"/>
      <c r="F59" s="75" t="s">
        <v>28</v>
      </c>
      <c r="G59" s="76"/>
      <c r="H59" s="76"/>
      <c r="I59" s="77"/>
    </row>
    <row r="60" spans="2:9">
      <c r="B60" s="40"/>
      <c r="C60" s="41"/>
      <c r="D60" s="41"/>
      <c r="E60" s="41"/>
      <c r="F60" s="137" t="s">
        <v>4</v>
      </c>
      <c r="G60" s="129"/>
      <c r="H60" s="129" t="s">
        <v>3</v>
      </c>
      <c r="I60" s="130"/>
    </row>
    <row r="61" spans="2:9">
      <c r="B61" s="34" t="s">
        <v>29</v>
      </c>
      <c r="C61" s="79">
        <v>31</v>
      </c>
      <c r="D61" s="214">
        <v>1</v>
      </c>
      <c r="E61" s="215"/>
      <c r="F61" s="206">
        <v>16</v>
      </c>
      <c r="G61" s="207"/>
      <c r="H61" s="208">
        <v>15</v>
      </c>
      <c r="I61" s="209"/>
    </row>
    <row r="62" spans="2:9">
      <c r="B62" s="34" t="s">
        <v>30</v>
      </c>
      <c r="C62" s="79">
        <v>0</v>
      </c>
      <c r="D62" s="214">
        <v>0</v>
      </c>
      <c r="E62" s="215"/>
      <c r="F62" s="206">
        <v>0</v>
      </c>
      <c r="G62" s="207"/>
      <c r="H62" s="208">
        <v>0</v>
      </c>
      <c r="I62" s="209"/>
    </row>
    <row r="63" spans="2:9" ht="15.75" thickBot="1">
      <c r="B63" s="35"/>
      <c r="C63" s="78"/>
      <c r="D63" s="210"/>
      <c r="E63" s="211"/>
      <c r="F63" s="212"/>
      <c r="G63" s="213"/>
      <c r="H63" s="208"/>
      <c r="I63" s="209"/>
    </row>
    <row r="64" spans="2:9" ht="15.75" thickBot="1">
      <c r="B64" s="42" t="s">
        <v>33</v>
      </c>
      <c r="C64" s="43">
        <f>SUM(C61:C63)</f>
        <v>31</v>
      </c>
      <c r="D64" s="202">
        <f>SUM(D61:D63)</f>
        <v>1</v>
      </c>
      <c r="E64" s="203"/>
      <c r="F64" s="204">
        <f>SUM(F61:F63)</f>
        <v>16</v>
      </c>
      <c r="G64" s="205"/>
      <c r="H64" s="204">
        <f>SUM(H61:H63)</f>
        <v>15</v>
      </c>
      <c r="I64" s="205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7"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20:G20"/>
    <mergeCell ref="B22:I22"/>
    <mergeCell ref="D23:E23"/>
    <mergeCell ref="F23:G23"/>
    <mergeCell ref="H23:I23"/>
    <mergeCell ref="B14:I14"/>
    <mergeCell ref="C15:D15"/>
    <mergeCell ref="E15:F15"/>
    <mergeCell ref="H15:I15"/>
    <mergeCell ref="C16:D16"/>
    <mergeCell ref="E16:F16"/>
    <mergeCell ref="H16:I16"/>
    <mergeCell ref="D30:E30"/>
    <mergeCell ref="F30:G30"/>
    <mergeCell ref="H30:I30"/>
    <mergeCell ref="D31:E31"/>
    <mergeCell ref="F31:G31"/>
    <mergeCell ref="H31:I31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4:E34"/>
    <mergeCell ref="F34:G34"/>
    <mergeCell ref="H34:I34"/>
    <mergeCell ref="D39:E39"/>
    <mergeCell ref="F39:G39"/>
    <mergeCell ref="H39:I39"/>
    <mergeCell ref="D32:E32"/>
    <mergeCell ref="F32:G32"/>
    <mergeCell ref="H32:I32"/>
    <mergeCell ref="D33:E33"/>
    <mergeCell ref="F33:G33"/>
    <mergeCell ref="H33:I33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D54:E54"/>
    <mergeCell ref="F54:G54"/>
    <mergeCell ref="H54:I54"/>
    <mergeCell ref="D55:E55"/>
    <mergeCell ref="F55:G55"/>
    <mergeCell ref="H55:I55"/>
    <mergeCell ref="D50:E50"/>
    <mergeCell ref="F50:G50"/>
    <mergeCell ref="H50:I50"/>
    <mergeCell ref="D53:E53"/>
    <mergeCell ref="F53:G53"/>
    <mergeCell ref="H53:I53"/>
    <mergeCell ref="D52:E52"/>
    <mergeCell ref="F52:G52"/>
    <mergeCell ref="H52:I52"/>
    <mergeCell ref="D44:E44"/>
    <mergeCell ref="F44:G44"/>
    <mergeCell ref="H44:I44"/>
    <mergeCell ref="D45:E45"/>
    <mergeCell ref="F45:G45"/>
    <mergeCell ref="H45:I45"/>
    <mergeCell ref="D51:E51"/>
    <mergeCell ref="F51:G51"/>
    <mergeCell ref="H51:I51"/>
    <mergeCell ref="D48:E48"/>
    <mergeCell ref="F48:G48"/>
    <mergeCell ref="H48:I48"/>
    <mergeCell ref="D49:E49"/>
    <mergeCell ref="F49:G49"/>
    <mergeCell ref="H49:I49"/>
    <mergeCell ref="D46:E46"/>
    <mergeCell ref="F46:G46"/>
    <mergeCell ref="H46:I46"/>
    <mergeCell ref="D47:E47"/>
    <mergeCell ref="F47:G47"/>
    <mergeCell ref="H47:I47"/>
    <mergeCell ref="H61:I61"/>
    <mergeCell ref="D62:E62"/>
    <mergeCell ref="F63:G63"/>
    <mergeCell ref="H63:I63"/>
    <mergeCell ref="D64:E64"/>
    <mergeCell ref="F64:G64"/>
    <mergeCell ref="H64:I64"/>
    <mergeCell ref="F60:G60"/>
    <mergeCell ref="F62:G62"/>
    <mergeCell ref="H62:I62"/>
    <mergeCell ref="D63:E63"/>
    <mergeCell ref="H60:I60"/>
    <mergeCell ref="D61:E61"/>
    <mergeCell ref="F61:G61"/>
  </mergeCells>
  <pageMargins left="0.511811024" right="0.511811024" top="0.78740157499999996" bottom="0.78740157499999996" header="0.31496062000000002" footer="0.31496062000000002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A10" workbookViewId="0">
      <selection activeCell="K15" sqref="K15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83" t="s">
        <v>0</v>
      </c>
      <c r="C3" s="184"/>
      <c r="D3" s="184"/>
      <c r="E3" s="184"/>
      <c r="F3" s="184"/>
      <c r="G3" s="184"/>
      <c r="H3" s="184"/>
      <c r="I3" s="185"/>
    </row>
    <row r="4" spans="1:11" ht="24" thickBot="1">
      <c r="B4" s="189">
        <v>45839</v>
      </c>
      <c r="C4" s="190"/>
      <c r="D4" s="190"/>
      <c r="E4" s="190"/>
      <c r="F4" s="190"/>
      <c r="G4" s="190"/>
      <c r="H4" s="190"/>
      <c r="I4" s="191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86" t="s">
        <v>26</v>
      </c>
      <c r="C7" s="164"/>
      <c r="D7" s="164"/>
      <c r="E7" s="164"/>
      <c r="F7" s="164"/>
      <c r="G7" s="164"/>
      <c r="H7" s="164"/>
      <c r="I7" s="165"/>
    </row>
    <row r="8" spans="1:11">
      <c r="B8" s="47" t="s">
        <v>23</v>
      </c>
      <c r="C8" s="32" t="s">
        <v>22</v>
      </c>
      <c r="D8" s="29" t="s">
        <v>1</v>
      </c>
      <c r="E8" s="192" t="s">
        <v>2</v>
      </c>
      <c r="F8" s="193"/>
      <c r="G8" s="33" t="s">
        <v>16</v>
      </c>
      <c r="H8" s="30"/>
      <c r="I8" s="53">
        <f>D12</f>
        <v>29</v>
      </c>
      <c r="J8" s="72"/>
    </row>
    <row r="9" spans="1:11">
      <c r="B9" s="31" t="s">
        <v>14</v>
      </c>
      <c r="C9" s="13" t="s">
        <v>3</v>
      </c>
      <c r="D9" s="79">
        <v>25</v>
      </c>
      <c r="E9" s="208">
        <v>1</v>
      </c>
      <c r="F9" s="207"/>
      <c r="G9" s="196" t="s">
        <v>18</v>
      </c>
      <c r="H9" s="197"/>
      <c r="I9" s="54">
        <f>D9/J9</f>
        <v>0.96153846153846156</v>
      </c>
      <c r="J9" s="72">
        <f>D9+E9</f>
        <v>26</v>
      </c>
    </row>
    <row r="10" spans="1:11">
      <c r="B10" s="31" t="s">
        <v>12</v>
      </c>
      <c r="C10" s="13" t="s">
        <v>4</v>
      </c>
      <c r="D10" s="79">
        <v>4</v>
      </c>
      <c r="E10" s="208">
        <v>5</v>
      </c>
      <c r="F10" s="207"/>
      <c r="G10" s="196" t="s">
        <v>17</v>
      </c>
      <c r="H10" s="197"/>
      <c r="I10" s="54">
        <f>D10/J10</f>
        <v>0.44444444444444442</v>
      </c>
      <c r="J10" s="72">
        <f>D10+E10</f>
        <v>9</v>
      </c>
    </row>
    <row r="11" spans="1:11">
      <c r="B11" s="45" t="s">
        <v>34</v>
      </c>
      <c r="C11" s="13"/>
      <c r="D11" s="79"/>
      <c r="E11" s="208"/>
      <c r="F11" s="207"/>
      <c r="G11" s="194"/>
      <c r="H11" s="195"/>
      <c r="I11" s="54"/>
      <c r="J11" s="72">
        <f>D11+E11</f>
        <v>0</v>
      </c>
      <c r="K11" t="s">
        <v>48</v>
      </c>
    </row>
    <row r="12" spans="1:11">
      <c r="B12" s="58">
        <f>D55</f>
        <v>35</v>
      </c>
      <c r="C12" s="50" t="s">
        <v>35</v>
      </c>
      <c r="D12" s="21">
        <f>SUM(D9:D11)</f>
        <v>29</v>
      </c>
      <c r="E12" s="229">
        <f>SUM(E9:E11)</f>
        <v>6</v>
      </c>
      <c r="F12" s="230"/>
      <c r="G12" s="171" t="s">
        <v>19</v>
      </c>
      <c r="H12" s="172"/>
      <c r="I12" s="55">
        <f>D12/SUM(D12:E12)</f>
        <v>0.82857142857142863</v>
      </c>
      <c r="J12" s="72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63" t="s">
        <v>5</v>
      </c>
      <c r="C14" s="164"/>
      <c r="D14" s="164"/>
      <c r="E14" s="164"/>
      <c r="F14" s="164"/>
      <c r="G14" s="164"/>
      <c r="H14" s="164"/>
      <c r="I14" s="165"/>
    </row>
    <row r="15" spans="1:11" ht="75" customHeight="1">
      <c r="B15" s="20" t="s">
        <v>6</v>
      </c>
      <c r="C15" s="166" t="s">
        <v>20</v>
      </c>
      <c r="D15" s="168"/>
      <c r="E15" s="166" t="s">
        <v>21</v>
      </c>
      <c r="F15" s="167"/>
      <c r="G15" s="15" t="s">
        <v>7</v>
      </c>
      <c r="H15" s="198" t="s">
        <v>8</v>
      </c>
      <c r="I15" s="198"/>
    </row>
    <row r="16" spans="1:11">
      <c r="B16" s="21">
        <f>F55</f>
        <v>13</v>
      </c>
      <c r="C16" s="222">
        <v>1</v>
      </c>
      <c r="D16" s="222"/>
      <c r="E16" s="222">
        <v>3</v>
      </c>
      <c r="F16" s="222"/>
      <c r="G16" s="79">
        <v>3</v>
      </c>
      <c r="H16" s="222">
        <v>6</v>
      </c>
      <c r="I16" s="222"/>
    </row>
    <row r="17" spans="2:11">
      <c r="B17" s="80">
        <f>C17+E17+G17+H17</f>
        <v>1</v>
      </c>
      <c r="C17" s="176">
        <f>C16/B16</f>
        <v>7.6923076923076927E-2</v>
      </c>
      <c r="D17" s="176"/>
      <c r="E17" s="176">
        <f>E16/B16</f>
        <v>0.23076923076923078</v>
      </c>
      <c r="F17" s="176"/>
      <c r="G17" s="80">
        <f>G16/B16</f>
        <v>0.23076923076923078</v>
      </c>
      <c r="H17" s="176">
        <f>H16/B16</f>
        <v>0.46153846153846156</v>
      </c>
      <c r="I17" s="176"/>
    </row>
    <row r="18" spans="2:11">
      <c r="B18" s="14"/>
      <c r="C18" s="16"/>
      <c r="D18" s="16"/>
      <c r="E18" s="17"/>
      <c r="F18" s="17"/>
      <c r="G18" s="16"/>
      <c r="H18" s="16"/>
      <c r="I18" s="16"/>
    </row>
    <row r="19" spans="2:11" ht="15.75" thickBot="1">
      <c r="B19" s="10"/>
      <c r="C19" s="10"/>
      <c r="D19" s="10"/>
      <c r="E19" s="10"/>
      <c r="F19" s="10"/>
      <c r="G19" s="10"/>
      <c r="H19" s="10"/>
      <c r="I19" s="10"/>
    </row>
    <row r="20" spans="2:11" ht="15.75" thickBot="1">
      <c r="B20" s="187" t="s">
        <v>27</v>
      </c>
      <c r="C20" s="188"/>
      <c r="D20" s="188"/>
      <c r="E20" s="188"/>
      <c r="F20" s="188"/>
      <c r="G20" s="188"/>
      <c r="H20" s="56">
        <v>0</v>
      </c>
      <c r="I20" s="49">
        <v>0</v>
      </c>
    </row>
    <row r="21" spans="2:11" ht="15.75" thickBot="1">
      <c r="B21" s="10"/>
      <c r="C21" s="10"/>
      <c r="D21" s="10"/>
      <c r="E21" s="10"/>
      <c r="F21" s="10"/>
      <c r="G21" s="10"/>
      <c r="H21" s="16"/>
      <c r="I21" s="16"/>
    </row>
    <row r="22" spans="2:11" ht="18.75" customHeight="1" thickBot="1">
      <c r="B22" s="177" t="s">
        <v>9</v>
      </c>
      <c r="C22" s="178"/>
      <c r="D22" s="178"/>
      <c r="E22" s="178"/>
      <c r="F22" s="178"/>
      <c r="G22" s="178"/>
      <c r="H22" s="178"/>
      <c r="I22" s="178"/>
    </row>
    <row r="23" spans="2:11" ht="16.5" customHeight="1" thickBot="1">
      <c r="B23" s="18" t="s">
        <v>10</v>
      </c>
      <c r="C23" s="18" t="s">
        <v>11</v>
      </c>
      <c r="D23" s="181" t="s">
        <v>12</v>
      </c>
      <c r="E23" s="182"/>
      <c r="F23" s="181" t="s">
        <v>24</v>
      </c>
      <c r="G23" s="182"/>
      <c r="H23" s="179" t="s">
        <v>13</v>
      </c>
      <c r="I23" s="180"/>
    </row>
    <row r="24" spans="2:11">
      <c r="B24" s="108">
        <v>45839</v>
      </c>
      <c r="C24" s="121">
        <v>2</v>
      </c>
      <c r="D24" s="231">
        <v>1</v>
      </c>
      <c r="E24" s="231"/>
      <c r="F24" s="232">
        <v>1</v>
      </c>
      <c r="G24" s="232"/>
      <c r="H24" s="231">
        <v>0</v>
      </c>
      <c r="I24" s="231"/>
    </row>
    <row r="25" spans="2:11">
      <c r="B25" s="108">
        <v>45840</v>
      </c>
      <c r="C25" s="120">
        <v>3</v>
      </c>
      <c r="D25" s="216">
        <v>3</v>
      </c>
      <c r="E25" s="216"/>
      <c r="F25" s="217">
        <v>0</v>
      </c>
      <c r="G25" s="217"/>
      <c r="H25" s="216">
        <v>0</v>
      </c>
      <c r="I25" s="216"/>
    </row>
    <row r="26" spans="2:11">
      <c r="B26" s="108">
        <v>45841</v>
      </c>
      <c r="C26" s="120">
        <v>4</v>
      </c>
      <c r="D26" s="216">
        <v>3</v>
      </c>
      <c r="E26" s="216"/>
      <c r="F26" s="217">
        <v>0</v>
      </c>
      <c r="G26" s="217"/>
      <c r="H26" s="216">
        <v>1</v>
      </c>
      <c r="I26" s="216"/>
    </row>
    <row r="27" spans="2:11">
      <c r="B27" s="52">
        <v>45842</v>
      </c>
      <c r="C27" s="81">
        <v>1</v>
      </c>
      <c r="D27" s="220">
        <v>1</v>
      </c>
      <c r="E27" s="220"/>
      <c r="F27" s="221">
        <v>0</v>
      </c>
      <c r="G27" s="221"/>
      <c r="H27" s="220">
        <v>0</v>
      </c>
      <c r="I27" s="220"/>
      <c r="K27" s="122"/>
    </row>
    <row r="28" spans="2:11">
      <c r="B28" s="71">
        <v>45843</v>
      </c>
      <c r="C28" s="118"/>
      <c r="D28" s="219"/>
      <c r="E28" s="219"/>
      <c r="F28" s="218"/>
      <c r="G28" s="218"/>
      <c r="H28" s="219"/>
      <c r="I28" s="219"/>
    </row>
    <row r="29" spans="2:11">
      <c r="B29" s="71">
        <v>45844</v>
      </c>
      <c r="C29" s="118"/>
      <c r="D29" s="219"/>
      <c r="E29" s="219"/>
      <c r="F29" s="218"/>
      <c r="G29" s="218"/>
      <c r="H29" s="219"/>
      <c r="I29" s="219"/>
    </row>
    <row r="30" spans="2:11">
      <c r="B30" s="52">
        <v>45845</v>
      </c>
      <c r="C30" s="81">
        <v>3</v>
      </c>
      <c r="D30" s="220">
        <v>3</v>
      </c>
      <c r="E30" s="220"/>
      <c r="F30" s="221">
        <v>0</v>
      </c>
      <c r="G30" s="221"/>
      <c r="H30" s="220">
        <v>0</v>
      </c>
      <c r="I30" s="220"/>
    </row>
    <row r="31" spans="2:11">
      <c r="B31" s="52">
        <v>45846</v>
      </c>
      <c r="C31" s="81">
        <v>0</v>
      </c>
      <c r="D31" s="220">
        <v>0</v>
      </c>
      <c r="E31" s="220"/>
      <c r="F31" s="221">
        <v>0</v>
      </c>
      <c r="G31" s="221"/>
      <c r="H31" s="220">
        <v>0</v>
      </c>
      <c r="I31" s="220"/>
    </row>
    <row r="32" spans="2:11">
      <c r="B32" s="52">
        <v>45847</v>
      </c>
      <c r="C32" s="81">
        <v>0</v>
      </c>
      <c r="D32" s="220">
        <v>0</v>
      </c>
      <c r="E32" s="220"/>
      <c r="F32" s="221">
        <v>0</v>
      </c>
      <c r="G32" s="221"/>
      <c r="H32" s="220">
        <v>0</v>
      </c>
      <c r="I32" s="220"/>
    </row>
    <row r="33" spans="2:9">
      <c r="B33" s="52">
        <v>45848</v>
      </c>
      <c r="C33" s="81">
        <v>2</v>
      </c>
      <c r="D33" s="220">
        <v>2</v>
      </c>
      <c r="E33" s="220"/>
      <c r="F33" s="221">
        <v>0</v>
      </c>
      <c r="G33" s="221"/>
      <c r="H33" s="220">
        <v>0</v>
      </c>
      <c r="I33" s="220"/>
    </row>
    <row r="34" spans="2:9">
      <c r="B34" s="52">
        <v>45849</v>
      </c>
      <c r="C34" s="81">
        <v>2</v>
      </c>
      <c r="D34" s="220">
        <v>1</v>
      </c>
      <c r="E34" s="220"/>
      <c r="F34" s="221">
        <v>1</v>
      </c>
      <c r="G34" s="221"/>
      <c r="H34" s="220">
        <v>0</v>
      </c>
      <c r="I34" s="220"/>
    </row>
    <row r="35" spans="2:9">
      <c r="B35" s="71">
        <v>45850</v>
      </c>
      <c r="C35" s="118"/>
      <c r="D35" s="219"/>
      <c r="E35" s="219"/>
      <c r="F35" s="218"/>
      <c r="G35" s="218"/>
      <c r="H35" s="219"/>
      <c r="I35" s="219"/>
    </row>
    <row r="36" spans="2:9">
      <c r="B36" s="71">
        <v>45851</v>
      </c>
      <c r="C36" s="118"/>
      <c r="D36" s="219"/>
      <c r="E36" s="219"/>
      <c r="F36" s="218"/>
      <c r="G36" s="218"/>
      <c r="H36" s="219"/>
      <c r="I36" s="219"/>
    </row>
    <row r="37" spans="2:9">
      <c r="B37" s="52">
        <v>45852</v>
      </c>
      <c r="C37" s="81">
        <v>2</v>
      </c>
      <c r="D37" s="220">
        <v>1</v>
      </c>
      <c r="E37" s="220"/>
      <c r="F37" s="221">
        <v>0</v>
      </c>
      <c r="G37" s="221"/>
      <c r="H37" s="220">
        <v>1</v>
      </c>
      <c r="I37" s="220"/>
    </row>
    <row r="38" spans="2:9">
      <c r="B38" s="52">
        <v>45853</v>
      </c>
      <c r="C38" s="81">
        <v>2</v>
      </c>
      <c r="D38" s="220">
        <v>1</v>
      </c>
      <c r="E38" s="220"/>
      <c r="F38" s="221">
        <v>1</v>
      </c>
      <c r="G38" s="221"/>
      <c r="H38" s="220">
        <v>0</v>
      </c>
      <c r="I38" s="220"/>
    </row>
    <row r="39" spans="2:9">
      <c r="B39" s="52">
        <v>45854</v>
      </c>
      <c r="C39" s="81">
        <v>2</v>
      </c>
      <c r="D39" s="220">
        <v>1</v>
      </c>
      <c r="E39" s="220"/>
      <c r="F39" s="221">
        <v>1</v>
      </c>
      <c r="G39" s="221"/>
      <c r="H39" s="220">
        <v>0</v>
      </c>
      <c r="I39" s="220"/>
    </row>
    <row r="40" spans="2:9">
      <c r="B40" s="52">
        <v>45855</v>
      </c>
      <c r="C40" s="81">
        <v>2</v>
      </c>
      <c r="D40" s="220">
        <v>1</v>
      </c>
      <c r="E40" s="220"/>
      <c r="F40" s="221">
        <v>0</v>
      </c>
      <c r="G40" s="221"/>
      <c r="H40" s="220">
        <v>1</v>
      </c>
      <c r="I40" s="220"/>
    </row>
    <row r="41" spans="2:9">
      <c r="B41" s="52">
        <v>45856</v>
      </c>
      <c r="C41" s="81">
        <v>3</v>
      </c>
      <c r="D41" s="220">
        <v>2</v>
      </c>
      <c r="E41" s="220"/>
      <c r="F41" s="221">
        <v>1</v>
      </c>
      <c r="G41" s="221"/>
      <c r="H41" s="220">
        <v>0</v>
      </c>
      <c r="I41" s="220"/>
    </row>
    <row r="42" spans="2:9">
      <c r="B42" s="71">
        <v>45857</v>
      </c>
      <c r="C42" s="118"/>
      <c r="D42" s="219"/>
      <c r="E42" s="219"/>
      <c r="F42" s="218"/>
      <c r="G42" s="218"/>
      <c r="H42" s="219"/>
      <c r="I42" s="219"/>
    </row>
    <row r="43" spans="2:9">
      <c r="B43" s="71">
        <v>45858</v>
      </c>
      <c r="C43" s="118"/>
      <c r="D43" s="219"/>
      <c r="E43" s="219"/>
      <c r="F43" s="218"/>
      <c r="G43" s="218"/>
      <c r="H43" s="219"/>
      <c r="I43" s="219"/>
    </row>
    <row r="44" spans="2:9">
      <c r="B44" s="52">
        <v>45859</v>
      </c>
      <c r="C44" s="81">
        <v>3</v>
      </c>
      <c r="D44" s="220">
        <v>2</v>
      </c>
      <c r="E44" s="220"/>
      <c r="F44" s="221">
        <v>1</v>
      </c>
      <c r="G44" s="221"/>
      <c r="H44" s="220">
        <v>0</v>
      </c>
      <c r="I44" s="220"/>
    </row>
    <row r="45" spans="2:9">
      <c r="B45" s="52">
        <v>45860</v>
      </c>
      <c r="C45" s="81">
        <v>5</v>
      </c>
      <c r="D45" s="220">
        <v>3</v>
      </c>
      <c r="E45" s="220"/>
      <c r="F45" s="221">
        <v>0</v>
      </c>
      <c r="G45" s="221"/>
      <c r="H45" s="220">
        <v>2</v>
      </c>
      <c r="I45" s="220"/>
    </row>
    <row r="46" spans="2:9">
      <c r="B46" s="52">
        <v>45861</v>
      </c>
      <c r="C46" s="81">
        <v>2</v>
      </c>
      <c r="D46" s="220">
        <v>1</v>
      </c>
      <c r="E46" s="220"/>
      <c r="F46" s="221">
        <v>1</v>
      </c>
      <c r="G46" s="221"/>
      <c r="H46" s="220">
        <v>0</v>
      </c>
      <c r="I46" s="220"/>
    </row>
    <row r="47" spans="2:9">
      <c r="B47" s="52">
        <v>45862</v>
      </c>
      <c r="C47" s="81">
        <v>2</v>
      </c>
      <c r="D47" s="220">
        <v>1</v>
      </c>
      <c r="E47" s="220"/>
      <c r="F47" s="221">
        <v>0</v>
      </c>
      <c r="G47" s="221"/>
      <c r="H47" s="220">
        <v>1</v>
      </c>
      <c r="I47" s="220"/>
    </row>
    <row r="48" spans="2:9">
      <c r="B48" s="52">
        <v>45863</v>
      </c>
      <c r="C48" s="81">
        <v>2</v>
      </c>
      <c r="D48" s="220">
        <v>1</v>
      </c>
      <c r="E48" s="220"/>
      <c r="F48" s="221">
        <v>1</v>
      </c>
      <c r="G48" s="221"/>
      <c r="H48" s="220">
        <v>0</v>
      </c>
      <c r="I48" s="220"/>
    </row>
    <row r="49" spans="2:9">
      <c r="B49" s="71">
        <v>45864</v>
      </c>
      <c r="C49" s="118"/>
      <c r="D49" s="219"/>
      <c r="E49" s="219"/>
      <c r="F49" s="218"/>
      <c r="G49" s="218"/>
      <c r="H49" s="219"/>
      <c r="I49" s="219"/>
    </row>
    <row r="50" spans="2:9">
      <c r="B50" s="71">
        <v>45865</v>
      </c>
      <c r="C50" s="118"/>
      <c r="D50" s="219"/>
      <c r="E50" s="219"/>
      <c r="F50" s="218"/>
      <c r="G50" s="218"/>
      <c r="H50" s="219"/>
      <c r="I50" s="219"/>
    </row>
    <row r="51" spans="2:9">
      <c r="B51" s="52">
        <v>45866</v>
      </c>
      <c r="C51" s="81">
        <v>2</v>
      </c>
      <c r="D51" s="220">
        <v>1</v>
      </c>
      <c r="E51" s="220"/>
      <c r="F51" s="221">
        <v>1</v>
      </c>
      <c r="G51" s="221"/>
      <c r="H51" s="220">
        <v>0</v>
      </c>
      <c r="I51" s="220"/>
    </row>
    <row r="52" spans="2:9">
      <c r="B52" s="52">
        <v>45867</v>
      </c>
      <c r="C52" s="81">
        <v>3</v>
      </c>
      <c r="D52" s="220">
        <v>2</v>
      </c>
      <c r="E52" s="220"/>
      <c r="F52" s="221">
        <v>1</v>
      </c>
      <c r="G52" s="221"/>
      <c r="H52" s="220">
        <v>0</v>
      </c>
      <c r="I52" s="220"/>
    </row>
    <row r="53" spans="2:9">
      <c r="B53" s="52">
        <v>45868</v>
      </c>
      <c r="C53" s="81">
        <v>3</v>
      </c>
      <c r="D53" s="220">
        <v>3</v>
      </c>
      <c r="E53" s="220"/>
      <c r="F53" s="221">
        <v>0</v>
      </c>
      <c r="G53" s="221"/>
      <c r="H53" s="220">
        <v>0</v>
      </c>
      <c r="I53" s="220"/>
    </row>
    <row r="54" spans="2:9" ht="15.75" thickBot="1">
      <c r="B54" s="52">
        <v>45869</v>
      </c>
      <c r="C54" s="81">
        <v>4</v>
      </c>
      <c r="D54" s="220">
        <v>1</v>
      </c>
      <c r="E54" s="220"/>
      <c r="F54" s="221">
        <v>3</v>
      </c>
      <c r="G54" s="221"/>
      <c r="H54" s="220">
        <v>0</v>
      </c>
      <c r="I54" s="220"/>
    </row>
    <row r="55" spans="2:9" ht="15.75" thickBot="1">
      <c r="B55" s="28" t="s">
        <v>25</v>
      </c>
      <c r="C55" s="51">
        <f>SUM(C24:C54)</f>
        <v>54</v>
      </c>
      <c r="D55" s="138">
        <f>SUM(D24:D54)</f>
        <v>35</v>
      </c>
      <c r="E55" s="139"/>
      <c r="F55" s="138">
        <f>SUM(F24:F54)</f>
        <v>13</v>
      </c>
      <c r="G55" s="139"/>
      <c r="H55" s="138">
        <f>SUM(H24:H54)</f>
        <v>6</v>
      </c>
      <c r="I55" s="139"/>
    </row>
    <row r="58" spans="2:9" ht="15.75" thickBot="1"/>
    <row r="59" spans="2:9" ht="15.75">
      <c r="B59" s="36" t="s">
        <v>31</v>
      </c>
      <c r="C59" s="37"/>
      <c r="D59" s="38"/>
      <c r="E59" s="39"/>
      <c r="F59" s="75" t="s">
        <v>28</v>
      </c>
      <c r="G59" s="76"/>
      <c r="H59" s="76"/>
      <c r="I59" s="77"/>
    </row>
    <row r="60" spans="2:9">
      <c r="B60" s="40"/>
      <c r="C60" s="41"/>
      <c r="D60" s="41"/>
      <c r="E60" s="41"/>
      <c r="F60" s="137" t="s">
        <v>4</v>
      </c>
      <c r="G60" s="129"/>
      <c r="H60" s="129" t="s">
        <v>3</v>
      </c>
      <c r="I60" s="130"/>
    </row>
    <row r="61" spans="2:9">
      <c r="B61" s="34" t="s">
        <v>29</v>
      </c>
      <c r="C61" s="79">
        <v>54</v>
      </c>
      <c r="D61" s="214">
        <v>1</v>
      </c>
      <c r="E61" s="215"/>
      <c r="F61" s="206">
        <v>18</v>
      </c>
      <c r="G61" s="207"/>
      <c r="H61" s="208">
        <v>36</v>
      </c>
      <c r="I61" s="209"/>
    </row>
    <row r="62" spans="2:9">
      <c r="B62" s="34" t="s">
        <v>30</v>
      </c>
      <c r="C62" s="79">
        <v>0</v>
      </c>
      <c r="D62" s="214">
        <v>0</v>
      </c>
      <c r="E62" s="215"/>
      <c r="F62" s="206"/>
      <c r="G62" s="207"/>
      <c r="H62" s="208"/>
      <c r="I62" s="209"/>
    </row>
    <row r="63" spans="2:9" ht="15.75" thickBot="1">
      <c r="B63" s="35"/>
      <c r="C63" s="78"/>
      <c r="D63" s="210"/>
      <c r="E63" s="211"/>
      <c r="F63" s="212"/>
      <c r="G63" s="213"/>
      <c r="H63" s="208"/>
      <c r="I63" s="209"/>
    </row>
    <row r="64" spans="2:9" ht="15.75" thickBot="1">
      <c r="B64" s="42" t="s">
        <v>33</v>
      </c>
      <c r="C64" s="43">
        <f>SUM(C61:C63)</f>
        <v>54</v>
      </c>
      <c r="D64" s="202">
        <f>SUM(D61:D63)</f>
        <v>1</v>
      </c>
      <c r="E64" s="203"/>
      <c r="F64" s="204">
        <f>SUM(F61:F63)</f>
        <v>18</v>
      </c>
      <c r="G64" s="205"/>
      <c r="H64" s="204">
        <f>SUM(H61:H63)</f>
        <v>36</v>
      </c>
      <c r="I64" s="205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7">
    <mergeCell ref="D54:E54"/>
    <mergeCell ref="D34:E34"/>
    <mergeCell ref="F50:G50"/>
    <mergeCell ref="D26:E26"/>
    <mergeCell ref="D27:E27"/>
    <mergeCell ref="D28:E28"/>
    <mergeCell ref="D29:E29"/>
    <mergeCell ref="D30:E30"/>
    <mergeCell ref="D33:E33"/>
    <mergeCell ref="D35:E35"/>
    <mergeCell ref="D36:E36"/>
    <mergeCell ref="D37:E37"/>
    <mergeCell ref="D40:E40"/>
    <mergeCell ref="D41:E41"/>
    <mergeCell ref="D42:E42"/>
    <mergeCell ref="D43:E43"/>
    <mergeCell ref="D44:E44"/>
    <mergeCell ref="D47:E47"/>
    <mergeCell ref="D48:E48"/>
    <mergeCell ref="D49:E49"/>
    <mergeCell ref="D50:E50"/>
    <mergeCell ref="F33:G33"/>
    <mergeCell ref="F43:G43"/>
    <mergeCell ref="D38:E38"/>
    <mergeCell ref="H60:I60"/>
    <mergeCell ref="F60:G60"/>
    <mergeCell ref="H61:I61"/>
    <mergeCell ref="F55:G55"/>
    <mergeCell ref="D55:E55"/>
    <mergeCell ref="F47:G47"/>
    <mergeCell ref="H63:I63"/>
    <mergeCell ref="H64:I64"/>
    <mergeCell ref="F64:G64"/>
    <mergeCell ref="D64:E64"/>
    <mergeCell ref="D63:E63"/>
    <mergeCell ref="D62:E62"/>
    <mergeCell ref="D61:E61"/>
    <mergeCell ref="H62:I62"/>
    <mergeCell ref="F63:G63"/>
    <mergeCell ref="F62:G62"/>
    <mergeCell ref="F61:G61"/>
    <mergeCell ref="H55:I55"/>
    <mergeCell ref="F51:G51"/>
    <mergeCell ref="H51:I51"/>
    <mergeCell ref="F54:G54"/>
    <mergeCell ref="H54:I54"/>
    <mergeCell ref="F52:G52"/>
    <mergeCell ref="H52:I52"/>
    <mergeCell ref="B20:G20"/>
    <mergeCell ref="B22:I22"/>
    <mergeCell ref="D23:E23"/>
    <mergeCell ref="F23:G23"/>
    <mergeCell ref="H23:I23"/>
    <mergeCell ref="F45:G45"/>
    <mergeCell ref="H45:I45"/>
    <mergeCell ref="F44:G44"/>
    <mergeCell ref="H44:I44"/>
    <mergeCell ref="H24:I24"/>
    <mergeCell ref="D25:E25"/>
    <mergeCell ref="F25:G25"/>
    <mergeCell ref="H25:I25"/>
    <mergeCell ref="F35:G35"/>
    <mergeCell ref="H35:I35"/>
    <mergeCell ref="F39:G39"/>
    <mergeCell ref="H39:I39"/>
    <mergeCell ref="F28:G28"/>
    <mergeCell ref="H28:I28"/>
    <mergeCell ref="F34:G34"/>
    <mergeCell ref="H34:I34"/>
    <mergeCell ref="F29:G29"/>
    <mergeCell ref="H29:I29"/>
    <mergeCell ref="F31:G31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H31:I31"/>
    <mergeCell ref="F32:G32"/>
    <mergeCell ref="F26:G26"/>
    <mergeCell ref="H26:I26"/>
    <mergeCell ref="F27:G27"/>
    <mergeCell ref="H27:I27"/>
    <mergeCell ref="D24:E24"/>
    <mergeCell ref="F24:G24"/>
    <mergeCell ref="H32:I32"/>
    <mergeCell ref="F30:G30"/>
    <mergeCell ref="H30:I30"/>
    <mergeCell ref="D31:E31"/>
    <mergeCell ref="D32:E32"/>
    <mergeCell ref="H33:I33"/>
    <mergeCell ref="F36:G36"/>
    <mergeCell ref="H36:I36"/>
    <mergeCell ref="F40:G40"/>
    <mergeCell ref="H40:I40"/>
    <mergeCell ref="F37:G37"/>
    <mergeCell ref="H37:I37"/>
    <mergeCell ref="F38:G38"/>
    <mergeCell ref="H38:I38"/>
    <mergeCell ref="D39:E39"/>
    <mergeCell ref="D45:E45"/>
    <mergeCell ref="D46:E46"/>
    <mergeCell ref="H50:I50"/>
    <mergeCell ref="D52:E52"/>
    <mergeCell ref="D53:E53"/>
    <mergeCell ref="H43:I43"/>
    <mergeCell ref="F41:G41"/>
    <mergeCell ref="H41:I41"/>
    <mergeCell ref="F42:G42"/>
    <mergeCell ref="H42:I42"/>
    <mergeCell ref="F53:G53"/>
    <mergeCell ref="H53:I53"/>
    <mergeCell ref="H47:I47"/>
    <mergeCell ref="F48:G48"/>
    <mergeCell ref="H48:I48"/>
    <mergeCell ref="F46:G46"/>
    <mergeCell ref="H46:I46"/>
    <mergeCell ref="F49:G49"/>
    <mergeCell ref="H49:I49"/>
    <mergeCell ref="D51:E5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2:K74"/>
  <sheetViews>
    <sheetView showGridLines="0" tabSelected="1" topLeftCell="A10" workbookViewId="0">
      <selection activeCell="I74" sqref="I74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83" t="s">
        <v>0</v>
      </c>
      <c r="C3" s="184"/>
      <c r="D3" s="184"/>
      <c r="E3" s="184"/>
      <c r="F3" s="184"/>
      <c r="G3" s="184"/>
      <c r="H3" s="184"/>
      <c r="I3" s="185"/>
    </row>
    <row r="4" spans="1:11" ht="24" thickBot="1">
      <c r="B4" s="189">
        <v>45870</v>
      </c>
      <c r="C4" s="190"/>
      <c r="D4" s="190"/>
      <c r="E4" s="190"/>
      <c r="F4" s="190"/>
      <c r="G4" s="190"/>
      <c r="H4" s="190"/>
      <c r="I4" s="191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86" t="s">
        <v>26</v>
      </c>
      <c r="C7" s="164"/>
      <c r="D7" s="164"/>
      <c r="E7" s="164"/>
      <c r="F7" s="164"/>
      <c r="G7" s="164"/>
      <c r="H7" s="164"/>
      <c r="I7" s="165"/>
    </row>
    <row r="8" spans="1:11">
      <c r="B8" s="47" t="s">
        <v>23</v>
      </c>
      <c r="C8" s="32" t="s">
        <v>22</v>
      </c>
      <c r="D8" s="29" t="s">
        <v>1</v>
      </c>
      <c r="E8" s="192" t="s">
        <v>2</v>
      </c>
      <c r="F8" s="193"/>
      <c r="G8" s="33" t="s">
        <v>16</v>
      </c>
      <c r="H8" s="30"/>
      <c r="I8" s="53">
        <f>D12</f>
        <v>23</v>
      </c>
      <c r="J8" s="72"/>
    </row>
    <row r="9" spans="1:11">
      <c r="B9" s="31" t="s">
        <v>14</v>
      </c>
      <c r="C9" s="13" t="s">
        <v>3</v>
      </c>
      <c r="D9" s="79">
        <v>17</v>
      </c>
      <c r="E9" s="208">
        <v>3</v>
      </c>
      <c r="F9" s="207"/>
      <c r="G9" s="196" t="s">
        <v>18</v>
      </c>
      <c r="H9" s="197"/>
      <c r="I9" s="54">
        <f>D9/J9</f>
        <v>0.85</v>
      </c>
      <c r="J9" s="72">
        <f>D9+E9</f>
        <v>20</v>
      </c>
    </row>
    <row r="10" spans="1:11">
      <c r="B10" s="31" t="s">
        <v>12</v>
      </c>
      <c r="C10" s="13" t="s">
        <v>4</v>
      </c>
      <c r="D10" s="79">
        <v>6</v>
      </c>
      <c r="E10" s="208">
        <v>4</v>
      </c>
      <c r="F10" s="207"/>
      <c r="G10" s="196" t="s">
        <v>17</v>
      </c>
      <c r="H10" s="197"/>
      <c r="I10" s="54">
        <f>D10/J10</f>
        <v>0.6</v>
      </c>
      <c r="J10" s="72">
        <f>D10+E10</f>
        <v>10</v>
      </c>
    </row>
    <row r="11" spans="1:11">
      <c r="B11" s="45" t="s">
        <v>34</v>
      </c>
      <c r="C11" s="13"/>
      <c r="D11" s="79"/>
      <c r="E11" s="208"/>
      <c r="F11" s="207"/>
      <c r="G11" s="194"/>
      <c r="H11" s="195"/>
      <c r="I11" s="54"/>
      <c r="J11" s="72">
        <f>D11+E11</f>
        <v>0</v>
      </c>
      <c r="K11" t="s">
        <v>48</v>
      </c>
    </row>
    <row r="12" spans="1:11">
      <c r="B12" s="58">
        <f>D55</f>
        <v>30</v>
      </c>
      <c r="C12" s="50" t="s">
        <v>35</v>
      </c>
      <c r="D12" s="21">
        <v>23</v>
      </c>
      <c r="E12" s="229">
        <v>7</v>
      </c>
      <c r="F12" s="230"/>
      <c r="G12" s="171" t="s">
        <v>19</v>
      </c>
      <c r="H12" s="172"/>
      <c r="I12" s="55">
        <f>D12/SUM(D12:E12)</f>
        <v>0.76666666666666672</v>
      </c>
      <c r="J12" s="72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63" t="s">
        <v>5</v>
      </c>
      <c r="C14" s="164"/>
      <c r="D14" s="164"/>
      <c r="E14" s="164"/>
      <c r="F14" s="164"/>
      <c r="G14" s="164"/>
      <c r="H14" s="164"/>
      <c r="I14" s="165"/>
    </row>
    <row r="15" spans="1:11" ht="75" customHeight="1">
      <c r="B15" s="20" t="s">
        <v>6</v>
      </c>
      <c r="C15" s="166" t="s">
        <v>20</v>
      </c>
      <c r="D15" s="168"/>
      <c r="E15" s="166" t="s">
        <v>21</v>
      </c>
      <c r="F15" s="167"/>
      <c r="G15" s="15" t="s">
        <v>7</v>
      </c>
      <c r="H15" s="198" t="s">
        <v>8</v>
      </c>
      <c r="I15" s="198"/>
    </row>
    <row r="16" spans="1:11">
      <c r="B16" s="21">
        <f>F55</f>
        <v>68</v>
      </c>
      <c r="C16" s="222">
        <v>3</v>
      </c>
      <c r="D16" s="222"/>
      <c r="E16" s="222">
        <v>52</v>
      </c>
      <c r="F16" s="222"/>
      <c r="G16" s="79">
        <v>11</v>
      </c>
      <c r="H16" s="222">
        <v>2</v>
      </c>
      <c r="I16" s="222"/>
    </row>
    <row r="17" spans="2:9">
      <c r="B17" s="80">
        <f>C17+E17+G17+H17</f>
        <v>0.99999999999999989</v>
      </c>
      <c r="C17" s="176">
        <f>C16/B16</f>
        <v>4.4117647058823532E-2</v>
      </c>
      <c r="D17" s="176"/>
      <c r="E17" s="176">
        <f>E16/B16</f>
        <v>0.76470588235294112</v>
      </c>
      <c r="F17" s="176"/>
      <c r="G17" s="80">
        <f>G16/B16</f>
        <v>0.16176470588235295</v>
      </c>
      <c r="H17" s="176">
        <f>H16/B16</f>
        <v>2.9411764705882353E-2</v>
      </c>
      <c r="I17" s="176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87" t="s">
        <v>27</v>
      </c>
      <c r="C20" s="188"/>
      <c r="D20" s="188"/>
      <c r="E20" s="188"/>
      <c r="F20" s="188"/>
      <c r="G20" s="188"/>
      <c r="H20" s="56">
        <v>0</v>
      </c>
      <c r="I20" s="49"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77" t="s">
        <v>9</v>
      </c>
      <c r="C22" s="178"/>
      <c r="D22" s="178"/>
      <c r="E22" s="178"/>
      <c r="F22" s="178"/>
      <c r="G22" s="178"/>
      <c r="H22" s="178"/>
      <c r="I22" s="178"/>
    </row>
    <row r="23" spans="2:9" ht="16.5" customHeight="1" thickBot="1">
      <c r="B23" s="18" t="s">
        <v>10</v>
      </c>
      <c r="C23" s="18" t="s">
        <v>11</v>
      </c>
      <c r="D23" s="181" t="s">
        <v>12</v>
      </c>
      <c r="E23" s="182"/>
      <c r="F23" s="181" t="s">
        <v>24</v>
      </c>
      <c r="G23" s="182"/>
      <c r="H23" s="179" t="s">
        <v>13</v>
      </c>
      <c r="I23" s="180"/>
    </row>
    <row r="24" spans="2:9">
      <c r="B24" s="52">
        <v>45870</v>
      </c>
      <c r="C24" s="82">
        <v>2</v>
      </c>
      <c r="D24" s="227">
        <v>0</v>
      </c>
      <c r="E24" s="227"/>
      <c r="F24" s="228">
        <v>2</v>
      </c>
      <c r="G24" s="228"/>
      <c r="H24" s="227">
        <v>0</v>
      </c>
      <c r="I24" s="227"/>
    </row>
    <row r="25" spans="2:9">
      <c r="B25" s="71">
        <v>45871</v>
      </c>
      <c r="C25" s="119"/>
      <c r="D25" s="219"/>
      <c r="E25" s="219"/>
      <c r="F25" s="218"/>
      <c r="G25" s="218"/>
      <c r="H25" s="219"/>
      <c r="I25" s="219"/>
    </row>
    <row r="26" spans="2:9">
      <c r="B26" s="71">
        <v>45872</v>
      </c>
      <c r="C26" s="119"/>
      <c r="D26" s="219"/>
      <c r="E26" s="219"/>
      <c r="F26" s="218"/>
      <c r="G26" s="218"/>
      <c r="H26" s="219"/>
      <c r="I26" s="219"/>
    </row>
    <row r="27" spans="2:9">
      <c r="B27" s="52">
        <v>45873</v>
      </c>
      <c r="C27" s="81">
        <v>6</v>
      </c>
      <c r="D27" s="220">
        <v>2</v>
      </c>
      <c r="E27" s="220"/>
      <c r="F27" s="221">
        <v>3</v>
      </c>
      <c r="G27" s="221"/>
      <c r="H27" s="220">
        <v>1</v>
      </c>
      <c r="I27" s="220"/>
    </row>
    <row r="28" spans="2:9">
      <c r="B28" s="52">
        <v>45874</v>
      </c>
      <c r="C28" s="81">
        <v>5</v>
      </c>
      <c r="D28" s="220">
        <v>0</v>
      </c>
      <c r="E28" s="220"/>
      <c r="F28" s="221">
        <v>5</v>
      </c>
      <c r="G28" s="221"/>
      <c r="H28" s="220">
        <v>0</v>
      </c>
      <c r="I28" s="220"/>
    </row>
    <row r="29" spans="2:9">
      <c r="B29" s="52">
        <v>45875</v>
      </c>
      <c r="C29" s="81">
        <v>5</v>
      </c>
      <c r="D29" s="220">
        <v>1</v>
      </c>
      <c r="E29" s="220"/>
      <c r="F29" s="221">
        <v>3</v>
      </c>
      <c r="G29" s="221"/>
      <c r="H29" s="220">
        <v>1</v>
      </c>
      <c r="I29" s="220"/>
    </row>
    <row r="30" spans="2:9">
      <c r="B30" s="52">
        <v>45876</v>
      </c>
      <c r="C30" s="81">
        <v>4</v>
      </c>
      <c r="D30" s="220">
        <v>2</v>
      </c>
      <c r="E30" s="220"/>
      <c r="F30" s="221">
        <v>2</v>
      </c>
      <c r="G30" s="221"/>
      <c r="H30" s="220">
        <v>0</v>
      </c>
      <c r="I30" s="220"/>
    </row>
    <row r="31" spans="2:9">
      <c r="B31" s="52">
        <v>45877</v>
      </c>
      <c r="C31" s="81">
        <v>4</v>
      </c>
      <c r="D31" s="220">
        <v>2</v>
      </c>
      <c r="E31" s="220"/>
      <c r="F31" s="221">
        <v>2</v>
      </c>
      <c r="G31" s="221"/>
      <c r="H31" s="220">
        <v>0</v>
      </c>
      <c r="I31" s="220"/>
    </row>
    <row r="32" spans="2:9">
      <c r="B32" s="71">
        <v>45878</v>
      </c>
      <c r="C32" s="119"/>
      <c r="D32" s="219"/>
      <c r="E32" s="219"/>
      <c r="F32" s="218"/>
      <c r="G32" s="218"/>
      <c r="H32" s="219"/>
      <c r="I32" s="219"/>
    </row>
    <row r="33" spans="2:9">
      <c r="B33" s="71">
        <v>45879</v>
      </c>
      <c r="C33" s="119"/>
      <c r="D33" s="219"/>
      <c r="E33" s="219"/>
      <c r="F33" s="218"/>
      <c r="G33" s="218"/>
      <c r="H33" s="219"/>
      <c r="I33" s="219"/>
    </row>
    <row r="34" spans="2:9">
      <c r="B34" s="52">
        <v>45880</v>
      </c>
      <c r="C34" s="81">
        <v>4</v>
      </c>
      <c r="D34" s="220">
        <v>2</v>
      </c>
      <c r="E34" s="220"/>
      <c r="F34" s="221">
        <v>2</v>
      </c>
      <c r="G34" s="221"/>
      <c r="H34" s="220">
        <v>0</v>
      </c>
      <c r="I34" s="220"/>
    </row>
    <row r="35" spans="2:9">
      <c r="B35" s="52">
        <v>45881</v>
      </c>
      <c r="C35" s="81">
        <v>4</v>
      </c>
      <c r="D35" s="220">
        <v>1</v>
      </c>
      <c r="E35" s="220"/>
      <c r="F35" s="221">
        <v>3</v>
      </c>
      <c r="G35" s="221"/>
      <c r="H35" s="220">
        <v>0</v>
      </c>
      <c r="I35" s="220"/>
    </row>
    <row r="36" spans="2:9">
      <c r="B36" s="52">
        <v>45882</v>
      </c>
      <c r="C36" s="81">
        <v>4</v>
      </c>
      <c r="D36" s="220">
        <v>1</v>
      </c>
      <c r="E36" s="220"/>
      <c r="F36" s="221">
        <v>3</v>
      </c>
      <c r="G36" s="221"/>
      <c r="H36" s="220">
        <v>0</v>
      </c>
      <c r="I36" s="220"/>
    </row>
    <row r="37" spans="2:9">
      <c r="B37" s="52">
        <v>45883</v>
      </c>
      <c r="C37" s="81">
        <v>5</v>
      </c>
      <c r="D37" s="220">
        <v>3</v>
      </c>
      <c r="E37" s="220"/>
      <c r="F37" s="221">
        <v>1</v>
      </c>
      <c r="G37" s="221"/>
      <c r="H37" s="220">
        <v>1</v>
      </c>
      <c r="I37" s="220"/>
    </row>
    <row r="38" spans="2:9">
      <c r="B38" s="52">
        <v>45884</v>
      </c>
      <c r="C38" s="81">
        <v>5</v>
      </c>
      <c r="D38" s="220">
        <v>1</v>
      </c>
      <c r="E38" s="220"/>
      <c r="F38" s="221">
        <v>2</v>
      </c>
      <c r="G38" s="221"/>
      <c r="H38" s="220">
        <v>2</v>
      </c>
      <c r="I38" s="220"/>
    </row>
    <row r="39" spans="2:9">
      <c r="B39" s="71">
        <v>45885</v>
      </c>
      <c r="C39" s="119"/>
      <c r="D39" s="219"/>
      <c r="E39" s="219"/>
      <c r="F39" s="218"/>
      <c r="G39" s="218"/>
      <c r="H39" s="219"/>
      <c r="I39" s="219"/>
    </row>
    <row r="40" spans="2:9">
      <c r="B40" s="71">
        <v>45886</v>
      </c>
      <c r="C40" s="119"/>
      <c r="D40" s="219"/>
      <c r="E40" s="219"/>
      <c r="F40" s="218"/>
      <c r="G40" s="218"/>
      <c r="H40" s="219"/>
      <c r="I40" s="219"/>
    </row>
    <row r="41" spans="2:9">
      <c r="B41" s="52">
        <v>45887</v>
      </c>
      <c r="C41" s="81">
        <v>5</v>
      </c>
      <c r="D41" s="220">
        <v>2</v>
      </c>
      <c r="E41" s="220"/>
      <c r="F41" s="221">
        <v>3</v>
      </c>
      <c r="G41" s="221"/>
      <c r="H41" s="220">
        <v>0</v>
      </c>
      <c r="I41" s="220"/>
    </row>
    <row r="42" spans="2:9">
      <c r="B42" s="52">
        <v>45888</v>
      </c>
      <c r="C42" s="81">
        <v>4</v>
      </c>
      <c r="D42" s="220">
        <v>0</v>
      </c>
      <c r="E42" s="220"/>
      <c r="F42" s="221">
        <v>4</v>
      </c>
      <c r="G42" s="221"/>
      <c r="H42" s="220">
        <v>0</v>
      </c>
      <c r="I42" s="220"/>
    </row>
    <row r="43" spans="2:9">
      <c r="B43" s="52">
        <v>45889</v>
      </c>
      <c r="C43" s="81">
        <v>5</v>
      </c>
      <c r="D43" s="220">
        <v>2</v>
      </c>
      <c r="E43" s="220"/>
      <c r="F43" s="221">
        <v>3</v>
      </c>
      <c r="G43" s="221"/>
      <c r="H43" s="220">
        <v>0</v>
      </c>
      <c r="I43" s="220"/>
    </row>
    <row r="44" spans="2:9">
      <c r="B44" s="52">
        <v>45890</v>
      </c>
      <c r="C44" s="81">
        <v>5</v>
      </c>
      <c r="D44" s="220">
        <v>2</v>
      </c>
      <c r="E44" s="220"/>
      <c r="F44" s="221">
        <v>3</v>
      </c>
      <c r="G44" s="221"/>
      <c r="H44" s="220">
        <v>0</v>
      </c>
      <c r="I44" s="220"/>
    </row>
    <row r="45" spans="2:9">
      <c r="B45" s="52">
        <v>45891</v>
      </c>
      <c r="C45" s="81">
        <v>6</v>
      </c>
      <c r="D45" s="220">
        <v>2</v>
      </c>
      <c r="E45" s="220"/>
      <c r="F45" s="221">
        <v>4</v>
      </c>
      <c r="G45" s="221"/>
      <c r="H45" s="220">
        <v>0</v>
      </c>
      <c r="I45" s="220"/>
    </row>
    <row r="46" spans="2:9">
      <c r="B46" s="71">
        <v>45892</v>
      </c>
      <c r="C46" s="119"/>
      <c r="D46" s="219"/>
      <c r="E46" s="219"/>
      <c r="F46" s="218"/>
      <c r="G46" s="218"/>
      <c r="H46" s="219"/>
      <c r="I46" s="219"/>
    </row>
    <row r="47" spans="2:9">
      <c r="B47" s="71">
        <v>45893</v>
      </c>
      <c r="C47" s="119"/>
      <c r="D47" s="219"/>
      <c r="E47" s="219"/>
      <c r="F47" s="218"/>
      <c r="G47" s="218"/>
      <c r="H47" s="219"/>
      <c r="I47" s="219"/>
    </row>
    <row r="48" spans="2:9">
      <c r="B48" s="52">
        <v>45894</v>
      </c>
      <c r="C48" s="81">
        <v>5</v>
      </c>
      <c r="D48" s="220">
        <v>1</v>
      </c>
      <c r="E48" s="220"/>
      <c r="F48" s="221">
        <v>4</v>
      </c>
      <c r="G48" s="221"/>
      <c r="H48" s="220">
        <v>0</v>
      </c>
      <c r="I48" s="220"/>
    </row>
    <row r="49" spans="2:9">
      <c r="B49" s="52">
        <v>45895</v>
      </c>
      <c r="C49" s="81">
        <v>6</v>
      </c>
      <c r="D49" s="220">
        <v>2</v>
      </c>
      <c r="E49" s="220"/>
      <c r="F49" s="221">
        <v>4</v>
      </c>
      <c r="G49" s="221"/>
      <c r="H49" s="220">
        <v>0</v>
      </c>
      <c r="I49" s="220"/>
    </row>
    <row r="50" spans="2:9">
      <c r="B50" s="52">
        <v>45896</v>
      </c>
      <c r="C50" s="81">
        <v>5</v>
      </c>
      <c r="D50" s="220">
        <v>0</v>
      </c>
      <c r="E50" s="220"/>
      <c r="F50" s="221">
        <v>5</v>
      </c>
      <c r="G50" s="221"/>
      <c r="H50" s="220">
        <v>0</v>
      </c>
      <c r="I50" s="220"/>
    </row>
    <row r="51" spans="2:9">
      <c r="B51" s="52">
        <v>45897</v>
      </c>
      <c r="C51" s="81">
        <v>8</v>
      </c>
      <c r="D51" s="220">
        <v>2</v>
      </c>
      <c r="E51" s="220"/>
      <c r="F51" s="221">
        <v>6</v>
      </c>
      <c r="G51" s="221"/>
      <c r="H51" s="220">
        <v>0</v>
      </c>
      <c r="I51" s="220"/>
    </row>
    <row r="52" spans="2:9">
      <c r="B52" s="52">
        <v>45898</v>
      </c>
      <c r="C52" s="81">
        <v>6</v>
      </c>
      <c r="D52" s="220">
        <v>2</v>
      </c>
      <c r="E52" s="220"/>
      <c r="F52" s="221">
        <v>4</v>
      </c>
      <c r="G52" s="221"/>
      <c r="H52" s="220">
        <v>0</v>
      </c>
      <c r="I52" s="220"/>
    </row>
    <row r="53" spans="2:9">
      <c r="B53" s="64"/>
      <c r="C53" s="81"/>
      <c r="D53" s="220"/>
      <c r="E53" s="220"/>
      <c r="F53" s="221"/>
      <c r="G53" s="221"/>
      <c r="H53" s="220"/>
      <c r="I53" s="220"/>
    </row>
    <row r="54" spans="2:9" ht="15.75" thickBot="1">
      <c r="B54" s="64"/>
      <c r="C54" s="81"/>
      <c r="D54" s="220"/>
      <c r="E54" s="220"/>
      <c r="F54" s="221"/>
      <c r="G54" s="221"/>
      <c r="H54" s="220"/>
      <c r="I54" s="220"/>
    </row>
    <row r="55" spans="2:9" ht="15.75" thickBot="1">
      <c r="B55" s="28" t="s">
        <v>25</v>
      </c>
      <c r="C55" s="51">
        <f>SUM(C24:C54)</f>
        <v>103</v>
      </c>
      <c r="D55" s="138">
        <f>SUM(D24:D54)</f>
        <v>30</v>
      </c>
      <c r="E55" s="139"/>
      <c r="F55" s="138">
        <f>SUM(F24:F54)</f>
        <v>68</v>
      </c>
      <c r="G55" s="139"/>
      <c r="H55" s="138">
        <f>SUM(H24:H54)</f>
        <v>5</v>
      </c>
      <c r="I55" s="139"/>
    </row>
    <row r="58" spans="2:9" ht="15.75" thickBot="1"/>
    <row r="59" spans="2:9" ht="15.75">
      <c r="B59" s="36" t="s">
        <v>31</v>
      </c>
      <c r="C59" s="37"/>
      <c r="D59" s="38"/>
      <c r="E59" s="39"/>
      <c r="F59" s="75" t="s">
        <v>28</v>
      </c>
      <c r="G59" s="76"/>
      <c r="H59" s="76"/>
      <c r="I59" s="77"/>
    </row>
    <row r="60" spans="2:9">
      <c r="B60" s="40"/>
      <c r="C60" s="41"/>
      <c r="D60" s="41"/>
      <c r="E60" s="41"/>
      <c r="F60" s="137" t="s">
        <v>4</v>
      </c>
      <c r="G60" s="129"/>
      <c r="H60" s="129" t="s">
        <v>3</v>
      </c>
      <c r="I60" s="130"/>
    </row>
    <row r="61" spans="2:9">
      <c r="B61" s="34" t="s">
        <v>29</v>
      </c>
      <c r="C61" s="79">
        <v>103</v>
      </c>
      <c r="D61" s="214">
        <v>1</v>
      </c>
      <c r="E61" s="215"/>
      <c r="F61" s="206">
        <v>65</v>
      </c>
      <c r="G61" s="207"/>
      <c r="H61" s="208">
        <v>38</v>
      </c>
      <c r="I61" s="209"/>
    </row>
    <row r="62" spans="2:9">
      <c r="B62" s="34" t="s">
        <v>30</v>
      </c>
      <c r="C62" s="79">
        <v>0</v>
      </c>
      <c r="D62" s="214">
        <v>0</v>
      </c>
      <c r="E62" s="215"/>
      <c r="F62" s="206">
        <v>0</v>
      </c>
      <c r="G62" s="207"/>
      <c r="H62" s="208">
        <v>0</v>
      </c>
      <c r="I62" s="209"/>
    </row>
    <row r="63" spans="2:9" ht="15.75" thickBot="1">
      <c r="B63" s="35"/>
      <c r="C63" s="78"/>
      <c r="D63" s="210"/>
      <c r="E63" s="211"/>
      <c r="F63" s="212"/>
      <c r="G63" s="213"/>
      <c r="H63" s="208"/>
      <c r="I63" s="209"/>
    </row>
    <row r="64" spans="2:9" ht="15.75" thickBot="1">
      <c r="B64" s="42" t="s">
        <v>33</v>
      </c>
      <c r="C64" s="43">
        <f>SUM(C61:C63)</f>
        <v>103</v>
      </c>
      <c r="D64" s="202">
        <f>SUM(D61:D63)</f>
        <v>1</v>
      </c>
      <c r="E64" s="203"/>
      <c r="F64" s="204">
        <f>SUM(F61:F63)</f>
        <v>65</v>
      </c>
      <c r="G64" s="205"/>
      <c r="H64" s="204">
        <f>SUM(H61:H63)</f>
        <v>38</v>
      </c>
      <c r="I64" s="205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7">
    <mergeCell ref="D64:E64"/>
    <mergeCell ref="F64:G64"/>
    <mergeCell ref="F61:G61"/>
    <mergeCell ref="H61:I61"/>
    <mergeCell ref="D62:E62"/>
    <mergeCell ref="F62:G62"/>
    <mergeCell ref="H62:I62"/>
    <mergeCell ref="H64:I64"/>
    <mergeCell ref="D54:E54"/>
    <mergeCell ref="F54:G54"/>
    <mergeCell ref="H54:I54"/>
    <mergeCell ref="D55:E55"/>
    <mergeCell ref="F55:G55"/>
    <mergeCell ref="H55:I55"/>
    <mergeCell ref="D63:E63"/>
    <mergeCell ref="F63:G63"/>
    <mergeCell ref="H63:I63"/>
    <mergeCell ref="F60:G60"/>
    <mergeCell ref="H60:I60"/>
    <mergeCell ref="D61:E61"/>
    <mergeCell ref="D52:E52"/>
    <mergeCell ref="F52:G52"/>
    <mergeCell ref="H52:I52"/>
    <mergeCell ref="D53:E53"/>
    <mergeCell ref="F53:G53"/>
    <mergeCell ref="H53:I53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40:E40"/>
    <mergeCell ref="F40:G40"/>
    <mergeCell ref="H40:I40"/>
    <mergeCell ref="D41:E41"/>
    <mergeCell ref="F41:G41"/>
    <mergeCell ref="H41:I41"/>
    <mergeCell ref="D38:E38"/>
    <mergeCell ref="F38:G38"/>
    <mergeCell ref="H38:I38"/>
    <mergeCell ref="D39:E39"/>
    <mergeCell ref="F39:G39"/>
    <mergeCell ref="H39:I39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A40" workbookViewId="0">
      <selection activeCell="B4" sqref="B4:I4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83" t="s">
        <v>0</v>
      </c>
      <c r="C3" s="184"/>
      <c r="D3" s="184"/>
      <c r="E3" s="184"/>
      <c r="F3" s="184"/>
      <c r="G3" s="184"/>
      <c r="H3" s="184"/>
      <c r="I3" s="185"/>
    </row>
    <row r="4" spans="1:11" ht="24" thickBot="1">
      <c r="B4" s="189">
        <v>45901</v>
      </c>
      <c r="C4" s="190"/>
      <c r="D4" s="190"/>
      <c r="E4" s="190"/>
      <c r="F4" s="190"/>
      <c r="G4" s="190"/>
      <c r="H4" s="190"/>
      <c r="I4" s="191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86" t="s">
        <v>26</v>
      </c>
      <c r="C7" s="164"/>
      <c r="D7" s="164"/>
      <c r="E7" s="164"/>
      <c r="F7" s="164"/>
      <c r="G7" s="164"/>
      <c r="H7" s="164"/>
      <c r="I7" s="165"/>
    </row>
    <row r="8" spans="1:11">
      <c r="B8" s="47" t="s">
        <v>23</v>
      </c>
      <c r="C8" s="32" t="s">
        <v>22</v>
      </c>
      <c r="D8" s="29" t="s">
        <v>1</v>
      </c>
      <c r="E8" s="192" t="s">
        <v>2</v>
      </c>
      <c r="F8" s="193"/>
      <c r="G8" s="33" t="s">
        <v>16</v>
      </c>
      <c r="H8" s="30"/>
      <c r="I8" s="53">
        <f>D12</f>
        <v>0</v>
      </c>
      <c r="J8" s="72"/>
    </row>
    <row r="9" spans="1:11">
      <c r="B9" s="31" t="s">
        <v>14</v>
      </c>
      <c r="C9" s="13" t="s">
        <v>3</v>
      </c>
      <c r="D9" s="79"/>
      <c r="E9" s="208"/>
      <c r="F9" s="207"/>
      <c r="G9" s="196" t="s">
        <v>18</v>
      </c>
      <c r="H9" s="197"/>
      <c r="I9" s="54" t="e">
        <f>D9/J9</f>
        <v>#DIV/0!</v>
      </c>
      <c r="J9" s="72">
        <f>D9+E9</f>
        <v>0</v>
      </c>
    </row>
    <row r="10" spans="1:11">
      <c r="B10" s="31" t="s">
        <v>12</v>
      </c>
      <c r="C10" s="13" t="s">
        <v>4</v>
      </c>
      <c r="D10" s="79"/>
      <c r="E10" s="208"/>
      <c r="F10" s="207"/>
      <c r="G10" s="196" t="s">
        <v>17</v>
      </c>
      <c r="H10" s="197"/>
      <c r="I10" s="54" t="e">
        <f>D10/J10</f>
        <v>#DIV/0!</v>
      </c>
      <c r="J10" s="72">
        <f>D10+E10</f>
        <v>0</v>
      </c>
    </row>
    <row r="11" spans="1:11">
      <c r="B11" s="45" t="s">
        <v>34</v>
      </c>
      <c r="C11" s="13" t="s">
        <v>15</v>
      </c>
      <c r="D11" s="79"/>
      <c r="E11" s="208"/>
      <c r="F11" s="207"/>
      <c r="G11" s="194" t="s">
        <v>49</v>
      </c>
      <c r="H11" s="195"/>
      <c r="I11" s="54">
        <v>0</v>
      </c>
      <c r="J11" s="72">
        <f>D11+E11</f>
        <v>0</v>
      </c>
      <c r="K11" t="s">
        <v>48</v>
      </c>
    </row>
    <row r="12" spans="1:11">
      <c r="B12" s="58">
        <f>D55</f>
        <v>0</v>
      </c>
      <c r="C12" s="50" t="s">
        <v>35</v>
      </c>
      <c r="D12" s="21">
        <f>SUM(D9:D11)</f>
        <v>0</v>
      </c>
      <c r="E12" s="229">
        <f>SUM(E9:E11)</f>
        <v>0</v>
      </c>
      <c r="F12" s="230"/>
      <c r="G12" s="171" t="s">
        <v>19</v>
      </c>
      <c r="H12" s="172"/>
      <c r="I12" s="55" t="e">
        <f>D12/SUM(D12:E12)</f>
        <v>#DIV/0!</v>
      </c>
      <c r="J12" s="72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63" t="s">
        <v>5</v>
      </c>
      <c r="C14" s="164"/>
      <c r="D14" s="164"/>
      <c r="E14" s="164"/>
      <c r="F14" s="164"/>
      <c r="G14" s="164"/>
      <c r="H14" s="164"/>
      <c r="I14" s="165"/>
    </row>
    <row r="15" spans="1:11" ht="75" customHeight="1">
      <c r="B15" s="20" t="s">
        <v>6</v>
      </c>
      <c r="C15" s="166" t="s">
        <v>20</v>
      </c>
      <c r="D15" s="168"/>
      <c r="E15" s="166" t="s">
        <v>21</v>
      </c>
      <c r="F15" s="167"/>
      <c r="G15" s="15" t="s">
        <v>7</v>
      </c>
      <c r="H15" s="198" t="s">
        <v>8</v>
      </c>
      <c r="I15" s="198"/>
    </row>
    <row r="16" spans="1:11">
      <c r="B16" s="21">
        <f>F55</f>
        <v>0</v>
      </c>
      <c r="C16" s="222"/>
      <c r="D16" s="222"/>
      <c r="E16" s="222"/>
      <c r="F16" s="222"/>
      <c r="G16" s="79"/>
      <c r="H16" s="222"/>
      <c r="I16" s="222"/>
    </row>
    <row r="17" spans="2:9">
      <c r="B17" s="80" t="e">
        <f>C17+E17+G17+H17</f>
        <v>#DIV/0!</v>
      </c>
      <c r="C17" s="176" t="e">
        <f>C16/B16</f>
        <v>#DIV/0!</v>
      </c>
      <c r="D17" s="176"/>
      <c r="E17" s="176" t="e">
        <f>E16/B16</f>
        <v>#DIV/0!</v>
      </c>
      <c r="F17" s="176"/>
      <c r="G17" s="80" t="e">
        <f>G16/B16</f>
        <v>#DIV/0!</v>
      </c>
      <c r="H17" s="176" t="e">
        <f>H16/B16</f>
        <v>#DIV/0!</v>
      </c>
      <c r="I17" s="176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87" t="s">
        <v>27</v>
      </c>
      <c r="C20" s="188"/>
      <c r="D20" s="188"/>
      <c r="E20" s="188"/>
      <c r="F20" s="188"/>
      <c r="G20" s="188"/>
      <c r="H20" s="56">
        <v>0</v>
      </c>
      <c r="I20" s="49"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77" t="s">
        <v>9</v>
      </c>
      <c r="C22" s="178"/>
      <c r="D22" s="178"/>
      <c r="E22" s="178"/>
      <c r="F22" s="178"/>
      <c r="G22" s="178"/>
      <c r="H22" s="178"/>
      <c r="I22" s="178"/>
    </row>
    <row r="23" spans="2:9" ht="16.5" customHeight="1" thickBot="1">
      <c r="B23" s="18" t="s">
        <v>10</v>
      </c>
      <c r="C23" s="18" t="s">
        <v>11</v>
      </c>
      <c r="D23" s="181" t="s">
        <v>12</v>
      </c>
      <c r="E23" s="182"/>
      <c r="F23" s="181" t="s">
        <v>24</v>
      </c>
      <c r="G23" s="182"/>
      <c r="H23" s="179" t="s">
        <v>13</v>
      </c>
      <c r="I23" s="180"/>
    </row>
    <row r="24" spans="2:9">
      <c r="B24" s="52"/>
      <c r="C24" s="82"/>
      <c r="D24" s="227"/>
      <c r="E24" s="227"/>
      <c r="F24" s="228"/>
      <c r="G24" s="228"/>
      <c r="H24" s="227"/>
      <c r="I24" s="227"/>
    </row>
    <row r="25" spans="2:9">
      <c r="B25" s="64"/>
      <c r="C25" s="81"/>
      <c r="D25" s="220"/>
      <c r="E25" s="220"/>
      <c r="F25" s="221"/>
      <c r="G25" s="221"/>
      <c r="H25" s="220"/>
      <c r="I25" s="220"/>
    </row>
    <row r="26" spans="2:9">
      <c r="B26" s="64"/>
      <c r="C26" s="81"/>
      <c r="D26" s="220"/>
      <c r="E26" s="220"/>
      <c r="F26" s="221"/>
      <c r="G26" s="221"/>
      <c r="H26" s="220"/>
      <c r="I26" s="220"/>
    </row>
    <row r="27" spans="2:9">
      <c r="B27" s="52"/>
      <c r="C27" s="81"/>
      <c r="D27" s="220"/>
      <c r="E27" s="220"/>
      <c r="F27" s="221"/>
      <c r="G27" s="221"/>
      <c r="H27" s="220"/>
      <c r="I27" s="220"/>
    </row>
    <row r="28" spans="2:9">
      <c r="B28" s="52"/>
      <c r="C28" s="81"/>
      <c r="D28" s="220"/>
      <c r="E28" s="220"/>
      <c r="F28" s="221"/>
      <c r="G28" s="221"/>
      <c r="H28" s="220"/>
      <c r="I28" s="220"/>
    </row>
    <row r="29" spans="2:9">
      <c r="B29" s="64"/>
      <c r="C29" s="81"/>
      <c r="D29" s="220"/>
      <c r="E29" s="220"/>
      <c r="F29" s="221"/>
      <c r="G29" s="221"/>
      <c r="H29" s="220"/>
      <c r="I29" s="220"/>
    </row>
    <row r="30" spans="2:9">
      <c r="B30" s="64"/>
      <c r="C30" s="81"/>
      <c r="D30" s="220"/>
      <c r="E30" s="220"/>
      <c r="F30" s="221"/>
      <c r="G30" s="221"/>
      <c r="H30" s="220"/>
      <c r="I30" s="220"/>
    </row>
    <row r="31" spans="2:9">
      <c r="B31" s="52"/>
      <c r="C31" s="81"/>
      <c r="D31" s="220"/>
      <c r="E31" s="220"/>
      <c r="F31" s="221"/>
      <c r="G31" s="221"/>
      <c r="H31" s="220"/>
      <c r="I31" s="220"/>
    </row>
    <row r="32" spans="2:9">
      <c r="B32" s="52"/>
      <c r="C32" s="81"/>
      <c r="D32" s="220"/>
      <c r="E32" s="220"/>
      <c r="F32" s="221"/>
      <c r="G32" s="221"/>
      <c r="H32" s="220"/>
      <c r="I32" s="220"/>
    </row>
    <row r="33" spans="2:9">
      <c r="B33" s="64"/>
      <c r="C33" s="81"/>
      <c r="D33" s="220"/>
      <c r="E33" s="220"/>
      <c r="F33" s="221"/>
      <c r="G33" s="221"/>
      <c r="H33" s="220"/>
      <c r="I33" s="220"/>
    </row>
    <row r="34" spans="2:9">
      <c r="B34" s="64"/>
      <c r="C34" s="81"/>
      <c r="D34" s="220"/>
      <c r="E34" s="220"/>
      <c r="F34" s="221"/>
      <c r="G34" s="221"/>
      <c r="H34" s="220"/>
      <c r="I34" s="220"/>
    </row>
    <row r="35" spans="2:9">
      <c r="B35" s="52"/>
      <c r="C35" s="81"/>
      <c r="D35" s="220"/>
      <c r="E35" s="220"/>
      <c r="F35" s="221"/>
      <c r="G35" s="221"/>
      <c r="H35" s="220"/>
      <c r="I35" s="220"/>
    </row>
    <row r="36" spans="2:9">
      <c r="B36" s="52"/>
      <c r="C36" s="81"/>
      <c r="D36" s="220"/>
      <c r="E36" s="220"/>
      <c r="F36" s="221"/>
      <c r="G36" s="221"/>
      <c r="H36" s="220"/>
      <c r="I36" s="220"/>
    </row>
    <row r="37" spans="2:9">
      <c r="B37" s="64"/>
      <c r="C37" s="81"/>
      <c r="D37" s="220"/>
      <c r="E37" s="220"/>
      <c r="F37" s="221"/>
      <c r="G37" s="221"/>
      <c r="H37" s="220"/>
      <c r="I37" s="220"/>
    </row>
    <row r="38" spans="2:9">
      <c r="B38" s="64"/>
      <c r="C38" s="81"/>
      <c r="D38" s="220"/>
      <c r="E38" s="220"/>
      <c r="F38" s="221"/>
      <c r="G38" s="221"/>
      <c r="H38" s="220"/>
      <c r="I38" s="220"/>
    </row>
    <row r="39" spans="2:9">
      <c r="B39" s="52"/>
      <c r="C39" s="81"/>
      <c r="D39" s="220"/>
      <c r="E39" s="220"/>
      <c r="F39" s="221"/>
      <c r="G39" s="221"/>
      <c r="H39" s="220"/>
      <c r="I39" s="220"/>
    </row>
    <row r="40" spans="2:9">
      <c r="B40" s="52"/>
      <c r="C40" s="81"/>
      <c r="D40" s="220"/>
      <c r="E40" s="220"/>
      <c r="F40" s="221"/>
      <c r="G40" s="221"/>
      <c r="H40" s="220"/>
      <c r="I40" s="220"/>
    </row>
    <row r="41" spans="2:9">
      <c r="B41" s="64"/>
      <c r="C41" s="81"/>
      <c r="D41" s="220"/>
      <c r="E41" s="220"/>
      <c r="F41" s="221"/>
      <c r="G41" s="221"/>
      <c r="H41" s="220"/>
      <c r="I41" s="220"/>
    </row>
    <row r="42" spans="2:9">
      <c r="B42" s="64"/>
      <c r="C42" s="81"/>
      <c r="D42" s="220"/>
      <c r="E42" s="220"/>
      <c r="F42" s="221"/>
      <c r="G42" s="221"/>
      <c r="H42" s="220"/>
      <c r="I42" s="220"/>
    </row>
    <row r="43" spans="2:9">
      <c r="B43" s="52"/>
      <c r="C43" s="81"/>
      <c r="D43" s="220"/>
      <c r="E43" s="220"/>
      <c r="F43" s="221"/>
      <c r="G43" s="221"/>
      <c r="H43" s="220"/>
      <c r="I43" s="220"/>
    </row>
    <row r="44" spans="2:9">
      <c r="B44" s="52"/>
      <c r="C44" s="81"/>
      <c r="D44" s="220"/>
      <c r="E44" s="220"/>
      <c r="F44" s="221"/>
      <c r="G44" s="221"/>
      <c r="H44" s="220"/>
      <c r="I44" s="220"/>
    </row>
    <row r="45" spans="2:9">
      <c r="B45" s="64"/>
      <c r="C45" s="81"/>
      <c r="D45" s="220"/>
      <c r="E45" s="220"/>
      <c r="F45" s="221"/>
      <c r="G45" s="221"/>
      <c r="H45" s="220"/>
      <c r="I45" s="220"/>
    </row>
    <row r="46" spans="2:9">
      <c r="B46" s="64"/>
      <c r="C46" s="81"/>
      <c r="D46" s="220"/>
      <c r="E46" s="220"/>
      <c r="F46" s="221"/>
      <c r="G46" s="221"/>
      <c r="H46" s="220"/>
      <c r="I46" s="220"/>
    </row>
    <row r="47" spans="2:9">
      <c r="B47" s="52"/>
      <c r="C47" s="81"/>
      <c r="D47" s="220"/>
      <c r="E47" s="220"/>
      <c r="F47" s="221"/>
      <c r="G47" s="221"/>
      <c r="H47" s="220"/>
      <c r="I47" s="220"/>
    </row>
    <row r="48" spans="2:9">
      <c r="B48" s="52"/>
      <c r="C48" s="81"/>
      <c r="D48" s="220"/>
      <c r="E48" s="220"/>
      <c r="F48" s="221"/>
      <c r="G48" s="221"/>
      <c r="H48" s="220"/>
      <c r="I48" s="220"/>
    </row>
    <row r="49" spans="2:9">
      <c r="B49" s="64"/>
      <c r="C49" s="81"/>
      <c r="D49" s="220"/>
      <c r="E49" s="220"/>
      <c r="F49" s="221"/>
      <c r="G49" s="221"/>
      <c r="H49" s="220"/>
      <c r="I49" s="220"/>
    </row>
    <row r="50" spans="2:9">
      <c r="B50" s="64"/>
      <c r="C50" s="81"/>
      <c r="D50" s="220"/>
      <c r="E50" s="220"/>
      <c r="F50" s="221"/>
      <c r="G50" s="221"/>
      <c r="H50" s="220"/>
      <c r="I50" s="220"/>
    </row>
    <row r="51" spans="2:9">
      <c r="B51" s="52"/>
      <c r="C51" s="81"/>
      <c r="D51" s="220"/>
      <c r="E51" s="220"/>
      <c r="F51" s="221"/>
      <c r="G51" s="221"/>
      <c r="H51" s="220"/>
      <c r="I51" s="220"/>
    </row>
    <row r="52" spans="2:9">
      <c r="B52" s="52"/>
      <c r="C52" s="81"/>
      <c r="D52" s="220"/>
      <c r="E52" s="220"/>
      <c r="F52" s="221"/>
      <c r="G52" s="221"/>
      <c r="H52" s="220"/>
      <c r="I52" s="220"/>
    </row>
    <row r="53" spans="2:9">
      <c r="B53" s="64"/>
      <c r="C53" s="81"/>
      <c r="D53" s="220"/>
      <c r="E53" s="220"/>
      <c r="F53" s="221"/>
      <c r="G53" s="221"/>
      <c r="H53" s="220"/>
      <c r="I53" s="220"/>
    </row>
    <row r="54" spans="2:9" ht="15.75" thickBot="1">
      <c r="B54" s="64"/>
      <c r="C54" s="81"/>
      <c r="D54" s="220"/>
      <c r="E54" s="220"/>
      <c r="F54" s="221"/>
      <c r="G54" s="221"/>
      <c r="H54" s="220"/>
      <c r="I54" s="220"/>
    </row>
    <row r="55" spans="2:9" ht="15.75" thickBot="1">
      <c r="B55" s="28" t="s">
        <v>25</v>
      </c>
      <c r="C55" s="51">
        <f>SUM(C24:C54)</f>
        <v>0</v>
      </c>
      <c r="D55" s="138">
        <f>SUM(D24:D54)</f>
        <v>0</v>
      </c>
      <c r="E55" s="139"/>
      <c r="F55" s="138">
        <f>SUM(F24:F54)</f>
        <v>0</v>
      </c>
      <c r="G55" s="139"/>
      <c r="H55" s="138">
        <f>SUM(H24:H54)</f>
        <v>0</v>
      </c>
      <c r="I55" s="139"/>
    </row>
    <row r="58" spans="2:9" ht="15.75" thickBot="1"/>
    <row r="59" spans="2:9" ht="15.75">
      <c r="B59" s="36" t="s">
        <v>31</v>
      </c>
      <c r="C59" s="37"/>
      <c r="D59" s="38"/>
      <c r="E59" s="39"/>
      <c r="F59" s="75" t="s">
        <v>28</v>
      </c>
      <c r="G59" s="76"/>
      <c r="H59" s="76"/>
      <c r="I59" s="77"/>
    </row>
    <row r="60" spans="2:9">
      <c r="B60" s="40"/>
      <c r="C60" s="41"/>
      <c r="D60" s="41"/>
      <c r="E60" s="41"/>
      <c r="F60" s="137" t="s">
        <v>4</v>
      </c>
      <c r="G60" s="129"/>
      <c r="H60" s="129" t="s">
        <v>3</v>
      </c>
      <c r="I60" s="130"/>
    </row>
    <row r="61" spans="2:9">
      <c r="B61" s="34" t="s">
        <v>29</v>
      </c>
      <c r="C61" s="79"/>
      <c r="D61" s="214">
        <v>0</v>
      </c>
      <c r="E61" s="215"/>
      <c r="F61" s="206"/>
      <c r="G61" s="207"/>
      <c r="H61" s="208"/>
      <c r="I61" s="209"/>
    </row>
    <row r="62" spans="2:9">
      <c r="B62" s="34" t="s">
        <v>30</v>
      </c>
      <c r="C62" s="79"/>
      <c r="D62" s="214">
        <v>0</v>
      </c>
      <c r="E62" s="215"/>
      <c r="F62" s="206"/>
      <c r="G62" s="207"/>
      <c r="H62" s="208"/>
      <c r="I62" s="209"/>
    </row>
    <row r="63" spans="2:9" ht="15.75" thickBot="1">
      <c r="B63" s="35" t="s">
        <v>15</v>
      </c>
      <c r="C63" s="78"/>
      <c r="D63" s="210">
        <v>0</v>
      </c>
      <c r="E63" s="211"/>
      <c r="F63" s="212"/>
      <c r="G63" s="213"/>
      <c r="H63" s="208"/>
      <c r="I63" s="209"/>
    </row>
    <row r="64" spans="2:9" ht="15.75" thickBot="1">
      <c r="B64" s="42" t="s">
        <v>33</v>
      </c>
      <c r="C64" s="43">
        <f>SUM(C61:C63)</f>
        <v>0</v>
      </c>
      <c r="D64" s="202">
        <f>SUM(D61:D63)</f>
        <v>0</v>
      </c>
      <c r="E64" s="203"/>
      <c r="F64" s="204">
        <f>SUM(F61:F63)</f>
        <v>0</v>
      </c>
      <c r="G64" s="205"/>
      <c r="H64" s="204">
        <f>SUM(H61:H63)</f>
        <v>0</v>
      </c>
      <c r="I64" s="205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7">
    <mergeCell ref="D53:E53"/>
    <mergeCell ref="F53:G53"/>
    <mergeCell ref="D50:E50"/>
    <mergeCell ref="F50:G50"/>
    <mergeCell ref="H50:I50"/>
    <mergeCell ref="D48:E48"/>
    <mergeCell ref="F48:G48"/>
    <mergeCell ref="H48:I48"/>
    <mergeCell ref="D49:E49"/>
    <mergeCell ref="F49:G49"/>
    <mergeCell ref="H49:I49"/>
    <mergeCell ref="H53:I53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40:E40"/>
    <mergeCell ref="F40:G40"/>
    <mergeCell ref="H40:I40"/>
    <mergeCell ref="D41:E41"/>
    <mergeCell ref="F41:G41"/>
    <mergeCell ref="H41:I41"/>
    <mergeCell ref="D34:E34"/>
    <mergeCell ref="F34:G34"/>
    <mergeCell ref="H34:I34"/>
    <mergeCell ref="D39:E39"/>
    <mergeCell ref="F39:G39"/>
    <mergeCell ref="H39:I39"/>
    <mergeCell ref="D32:E32"/>
    <mergeCell ref="F32:G32"/>
    <mergeCell ref="H32:I32"/>
    <mergeCell ref="D33:E33"/>
    <mergeCell ref="F33:G33"/>
    <mergeCell ref="H33:I33"/>
    <mergeCell ref="F35:G35"/>
    <mergeCell ref="D35:E35"/>
    <mergeCell ref="D38:E38"/>
    <mergeCell ref="F38:G38"/>
    <mergeCell ref="H35:I35"/>
    <mergeCell ref="D36:E36"/>
    <mergeCell ref="F36:G36"/>
    <mergeCell ref="H36:I36"/>
    <mergeCell ref="D37:E37"/>
    <mergeCell ref="F37:G37"/>
    <mergeCell ref="H37:I37"/>
    <mergeCell ref="H38:I38"/>
    <mergeCell ref="D28:E28"/>
    <mergeCell ref="F28:G28"/>
    <mergeCell ref="H28:I28"/>
    <mergeCell ref="D31:E31"/>
    <mergeCell ref="F31:G31"/>
    <mergeCell ref="H31:I31"/>
    <mergeCell ref="D26:E26"/>
    <mergeCell ref="F26:G26"/>
    <mergeCell ref="H26:I26"/>
    <mergeCell ref="D27:E27"/>
    <mergeCell ref="F27:G27"/>
    <mergeCell ref="H27:I27"/>
    <mergeCell ref="D29:E29"/>
    <mergeCell ref="F29:G29"/>
    <mergeCell ref="H29:I29"/>
    <mergeCell ref="D30:E30"/>
    <mergeCell ref="F30:G30"/>
    <mergeCell ref="H30:I30"/>
    <mergeCell ref="G12:H12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D23:E23"/>
    <mergeCell ref="F23:G23"/>
    <mergeCell ref="H23:I23"/>
    <mergeCell ref="B22:I22"/>
    <mergeCell ref="B3:I3"/>
    <mergeCell ref="B4:I4"/>
    <mergeCell ref="B7:I7"/>
    <mergeCell ref="E8:F8"/>
    <mergeCell ref="E9:F9"/>
    <mergeCell ref="G9:H9"/>
    <mergeCell ref="D51:E51"/>
    <mergeCell ref="D52:E52"/>
    <mergeCell ref="H51:I51"/>
    <mergeCell ref="H52:I52"/>
    <mergeCell ref="F51:G51"/>
    <mergeCell ref="F52:G52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D64:E64"/>
    <mergeCell ref="F64:G64"/>
    <mergeCell ref="H64:I64"/>
    <mergeCell ref="D54:E54"/>
    <mergeCell ref="F54:G54"/>
    <mergeCell ref="H54:I54"/>
    <mergeCell ref="D55:E55"/>
    <mergeCell ref="F55:G55"/>
    <mergeCell ref="H55:I55"/>
    <mergeCell ref="D63:E63"/>
    <mergeCell ref="F63:G63"/>
    <mergeCell ref="H63:I63"/>
    <mergeCell ref="F60:G60"/>
    <mergeCell ref="H60:I60"/>
    <mergeCell ref="D61:E61"/>
    <mergeCell ref="F61:G61"/>
    <mergeCell ref="D62:E62"/>
    <mergeCell ref="F62:G62"/>
    <mergeCell ref="H62:I62"/>
    <mergeCell ref="H61:I6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2</vt:i4>
      </vt:variant>
    </vt:vector>
  </HeadingPairs>
  <TitlesOfParts>
    <vt:vector size="15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2025</vt:lpstr>
      <vt:lpstr>Dezembro!Area_de_impressao</vt:lpstr>
      <vt:lpstr>Fevereiro!Area_de_impressao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d667679</cp:lastModifiedBy>
  <cp:lastPrinted>2025-05-05T16:44:13Z</cp:lastPrinted>
  <dcterms:created xsi:type="dcterms:W3CDTF">2019-01-11T16:51:04Z</dcterms:created>
  <dcterms:modified xsi:type="dcterms:W3CDTF">2025-09-01T19:40:41Z</dcterms:modified>
</cp:coreProperties>
</file>