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sahmserver01\covisa-ccdoencas$\RESPIRATÓRIAS\Varicela\2 Material Técnico Varicela\Relatório de Surto de Varicela\"/>
    </mc:Choice>
  </mc:AlternateContent>
  <xr:revisionPtr revIDLastSave="0" documentId="13_ncr:1_{49D1C171-19ED-4915-903B-5CBF1556CC0B}" xr6:coauthVersionLast="47" xr6:coauthVersionMax="47" xr10:uidLastSave="{00000000-0000-0000-0000-000000000000}"/>
  <workbookProtection workbookAlgorithmName="SHA-512" workbookHashValue="rDzM5xUo7pHHOa7zSgDq0ZPWY4jSLOCsFxi6Y9Y6ffeww1qwN9BGJRrtIXFGt4vP958QbkOjN1se1TCaivuZmg==" workbookSaltValue="BdXbAP7fqhUKiGWDPbGkDA==" workbookSpinCount="100000" lockStructure="1"/>
  <bookViews>
    <workbookView xWindow="28680" yWindow="-120" windowWidth="29040" windowHeight="15720" xr2:uid="{00000000-000D-0000-FFFF-FFFF00000000}"/>
  </bookViews>
  <sheets>
    <sheet name="Relatório de surto e bloqueio" sheetId="52" r:id="rId1"/>
    <sheet name="Instrutivo de preenchimento" sheetId="56" r:id="rId2"/>
    <sheet name="Tabelas" sheetId="53" state="hidden" r:id="rId3"/>
  </sheets>
  <definedNames>
    <definedName name="_xlnm._FilterDatabase" localSheetId="2" hidden="1">Tabelas!$B$1:$D$97</definedName>
    <definedName name="_xlnm.Print_Area" localSheetId="1">'Instrutivo de preenchimento'!$A$1:$BE$163</definedName>
    <definedName name="_xlnm.Print_Area" localSheetId="0">'Relatório de surto e bloqueio'!$A$1:$AZ$82</definedName>
    <definedName name="com5anosCasosAtuais">'Relatório de surto e bloqueio'!$M$55</definedName>
    <definedName name="com5anosObitos">'Relatório de surto e bloqueio'!$AD$55</definedName>
    <definedName name="com5anosSuscetiveis">'Relatório de surto e bloqueio'!$AK$55</definedName>
    <definedName name="com5anosSuscetRest">'Relatório de surto e bloqueio'!$AU$55</definedName>
    <definedName name="com5anosTotalCreche">'Relatório de surto e bloqueio'!$H$55</definedName>
    <definedName name="com5anosTxAtaque">'Relatório de surto e bloqueio'!$Q$55</definedName>
    <definedName name="com5anosVacinaAnt">'Relatório de surto e bloqueio'!$U$55</definedName>
    <definedName name="com5anosVacinados">'Relatório de surto e bloqueio'!$AP$55</definedName>
    <definedName name="com5anosVaricelaAnt">'Relatório de surto e bloqueio'!$Z$55</definedName>
    <definedName name="de10a19anosCasosAtuais">'Relatório de surto e bloqueio'!$M$57</definedName>
    <definedName name="de10a19anosObitos">'Relatório de surto e bloqueio'!$AD$57</definedName>
    <definedName name="de10a19anosSuscetiveis">'Relatório de surto e bloqueio'!$AK$57</definedName>
    <definedName name="de10a19anosSuscetRest">'Relatório de surto e bloqueio'!$AU$57</definedName>
    <definedName name="de10a19anosTotalCreche">'Relatório de surto e bloqueio'!$H$57</definedName>
    <definedName name="de10a19anosTxAtaque">'Relatório de surto e bloqueio'!$Q$57</definedName>
    <definedName name="de10a19anosVacinaAnt">'Relatório de surto e bloqueio'!$U$57</definedName>
    <definedName name="de10a19anosVacinados">'Relatório de surto e bloqueio'!$AP$57</definedName>
    <definedName name="de10a19anosVaricelaAnt">'Relatório de surto e bloqueio'!$Z$57</definedName>
    <definedName name="de1a4anosCasosAtuais">'Relatório de surto e bloqueio'!$M$54</definedName>
    <definedName name="de1a4anosObitos">'Relatório de surto e bloqueio'!$AD$54</definedName>
    <definedName name="de1a4anosSuscetiveis">'Relatório de surto e bloqueio'!$AK$54</definedName>
    <definedName name="de1a4anosSuscetRest">'Relatório de surto e bloqueio'!$AU$54</definedName>
    <definedName name="de1a4anosTotalCreche">'Relatório de surto e bloqueio'!$H$54</definedName>
    <definedName name="de1a4anosTxAtaque">'Relatório de surto e bloqueio'!$Q$54</definedName>
    <definedName name="de1a4anosVacinaAnt">'Relatório de surto e bloqueio'!$U$54</definedName>
    <definedName name="de1a4anosVacinados">'Relatório de surto e bloqueio'!$AP$54</definedName>
    <definedName name="de1a4anosVaricelaAnt">'Relatório de surto e bloqueio'!$Z$54</definedName>
    <definedName name="de20a29anosCasosAtuais">'Relatório de surto e bloqueio'!$M$58</definedName>
    <definedName name="de20a29anosObitos">'Relatório de surto e bloqueio'!$AD$58</definedName>
    <definedName name="de20a29anosSuscetiveis">'Relatório de surto e bloqueio'!$AK$58</definedName>
    <definedName name="de20a29anosSuscetRest">'Relatório de surto e bloqueio'!$AU$58</definedName>
    <definedName name="de20a29anosTotalCreche">'Relatório de surto e bloqueio'!$H$58</definedName>
    <definedName name="de20a29anosTxAtaque">'Relatório de surto e bloqueio'!$Q$58</definedName>
    <definedName name="de20a29anosVacinaAnt">'Relatório de surto e bloqueio'!$U$58</definedName>
    <definedName name="de20a29anosVacinados">'Relatório de surto e bloqueio'!$AP$58</definedName>
    <definedName name="de20a29anosVaricelaAnt">'Relatório de surto e bloqueio'!$Z$58</definedName>
    <definedName name="de6a9anosCasosAtuais">'Relatório de surto e bloqueio'!$M$56</definedName>
    <definedName name="de6a9anosObitos">'Relatório de surto e bloqueio'!$AD$56</definedName>
    <definedName name="de6a9anosSuscetiveis">'Relatório de surto e bloqueio'!$AK$56</definedName>
    <definedName name="de6a9anosSuscetRest">'Relatório de surto e bloqueio'!$AU$56</definedName>
    <definedName name="de6a9anosTotalCreche">'Relatório de surto e bloqueio'!$H$56</definedName>
    <definedName name="de6a9anosTxAtaque">'Relatório de surto e bloqueio'!$Q$56</definedName>
    <definedName name="de6a9anosVacinaAnt">'Relatório de surto e bloqueio'!$U$56</definedName>
    <definedName name="de6a9anosVacinados">'Relatório de surto e bloqueio'!$AP$56</definedName>
    <definedName name="de6a9anosVaricelaAnt">'Relatório de surto e bloqueio'!$Z$56</definedName>
    <definedName name="de9a11mesesCasosAtuais">'Relatório de surto e bloqueio'!$M$53</definedName>
    <definedName name="de9a11mesesObitos">'Relatório de surto e bloqueio'!$AD$53</definedName>
    <definedName name="de9a11mesesSuscetiveis">'Relatório de surto e bloqueio'!$AK$53</definedName>
    <definedName name="de9a11mesesSuscetRest">'Relatório de surto e bloqueio'!$AU$53</definedName>
    <definedName name="de9a11mesesTotalCreche">'Relatório de surto e bloqueio'!$H$53</definedName>
    <definedName name="de9a11mesesTxAtaque">'Relatório de surto e bloqueio'!$Q$53</definedName>
    <definedName name="de9a11mesesVacinaAnt">'Relatório de surto e bloqueio'!$U$53</definedName>
    <definedName name="de9a11mesesVacinados">'Relatório de surto e bloqueio'!$AP$53</definedName>
    <definedName name="de9a11mesesVaricelaAnt">'Relatório de surto e bloqueio'!$Z$53</definedName>
    <definedName name="Maior30anosCasosAtuais">'Relatório de surto e bloqueio'!$M$59</definedName>
    <definedName name="Maior30anosObitos">'Relatório de surto e bloqueio'!$AD$59</definedName>
    <definedName name="Maior30anosSuscetiveis">'Relatório de surto e bloqueio'!$AK$59</definedName>
    <definedName name="Maior30anosSuscetRest">'Relatório de surto e bloqueio'!$AU$59</definedName>
    <definedName name="Maior30anosTotalCreche">'Relatório de surto e bloqueio'!$H$59</definedName>
    <definedName name="Maior30anosTxAtaque">'Relatório de surto e bloqueio'!$Q$59</definedName>
    <definedName name="Maior30anosVacinaAnt">'Relatório de surto e bloqueio'!$U$59</definedName>
    <definedName name="Maior30anosVacinados">'Relatório de surto e bloqueio'!$AP$59</definedName>
    <definedName name="Maior30anosVaricelaAnt">'Relatório de surto e bloqueio'!$Z$59</definedName>
    <definedName name="Menor9mesesCasosAtuais">'Relatório de surto e bloqueio'!$M$52</definedName>
    <definedName name="Menor9mesesObitos">'Relatório de surto e bloqueio'!$AD$52</definedName>
    <definedName name="Menor9mesesSuscetiveis">'Relatório de surto e bloqueio'!$AK$52</definedName>
    <definedName name="Menor9mesesSuscetRest">'Relatório de surto e bloqueio'!$AU$52</definedName>
    <definedName name="Menor9mesesTotalCreche">'Relatório de surto e bloqueio'!$H$52</definedName>
    <definedName name="Menor9mesesTxAtaque">'Relatório de surto e bloqueio'!$Q$52</definedName>
    <definedName name="Menor9mesesVacinaAnt">'Relatório de surto e bloqueio'!$U$52</definedName>
    <definedName name="Menor9mesesVacinados">'Relatório de surto e bloqueio'!$AP$52</definedName>
    <definedName name="Menor9mesesVaricelaAnt">'Relatório de surto e bloqueio'!$Z$52</definedName>
    <definedName name="TotalCasosAtuais">'Relatório de surto e bloqueio'!$M$60</definedName>
    <definedName name="TotalObitos">'Relatório de surto e bloqueio'!$AD$60</definedName>
    <definedName name="TotalSuscetiveis">'Relatório de surto e bloqueio'!$AK$60</definedName>
    <definedName name="TotalSuscetRest">'Relatório de surto e bloqueio'!$AU$60</definedName>
    <definedName name="TotalTotalCreche">'Relatório de surto e bloqueio'!$H$60</definedName>
    <definedName name="TotalTxAtaque">'Relatório de surto e bloqueio'!$Q$60</definedName>
    <definedName name="TotalVacinaAnt">'Relatório de surto e bloqueio'!$U$60</definedName>
    <definedName name="TotalVacinados">'Relatório de surto e bloqueio'!$AP$60</definedName>
    <definedName name="TotalVaricelaAnt">'Relatório de surto e bloqueio'!$Z$60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7" i="52" l="1"/>
  <c r="L24" i="52"/>
  <c r="AW49" i="52"/>
  <c r="AW50" i="52"/>
  <c r="M49" i="52"/>
  <c r="M50" i="52"/>
  <c r="M51" i="52"/>
  <c r="M52" i="52"/>
  <c r="M53" i="52"/>
  <c r="M54" i="52"/>
  <c r="M55" i="52"/>
  <c r="M56" i="52"/>
  <c r="G57" i="52"/>
  <c r="J57" i="52"/>
  <c r="AG3" i="52"/>
  <c r="AA49" i="52"/>
  <c r="AA50" i="52"/>
  <c r="AE50" i="52" s="1"/>
  <c r="AA51" i="52"/>
  <c r="AE51" i="52" s="1"/>
  <c r="AW51" i="52"/>
  <c r="AA52" i="52"/>
  <c r="AE52" i="52" s="1"/>
  <c r="AW52" i="52"/>
  <c r="AA53" i="52"/>
  <c r="AE53" i="52" s="1"/>
  <c r="AW53" i="52"/>
  <c r="AA54" i="52"/>
  <c r="AE54" i="52" s="1"/>
  <c r="AW54" i="52"/>
  <c r="AA55" i="52"/>
  <c r="AE55" i="52" s="1"/>
  <c r="AW55" i="52"/>
  <c r="AA56" i="52"/>
  <c r="AE56" i="52" s="1"/>
  <c r="AW56" i="52"/>
  <c r="P57" i="52"/>
  <c r="S57" i="52"/>
  <c r="W57" i="52"/>
  <c r="AI57" i="52"/>
  <c r="AM57" i="52"/>
  <c r="AQ57" i="52"/>
  <c r="AT57" i="52"/>
  <c r="M57" i="52" l="1"/>
  <c r="AE57" i="52"/>
  <c r="AW58" i="52" s="1"/>
  <c r="AA57" i="52"/>
</calcChain>
</file>

<file path=xl/sharedStrings.xml><?xml version="1.0" encoding="utf-8"?>
<sst xmlns="http://schemas.openxmlformats.org/spreadsheetml/2006/main" count="433" uniqueCount="326">
  <si>
    <t>DA:</t>
  </si>
  <si>
    <t>ANHANGUERA</t>
  </si>
  <si>
    <t xml:space="preserve">UBS: </t>
  </si>
  <si>
    <t>UVIS:</t>
  </si>
  <si>
    <t>NOME DO RESPONSÁVEL PELO RELATÓRIO:</t>
  </si>
  <si>
    <t>DATA:</t>
  </si>
  <si>
    <t>RELATÓRIO INICIAL</t>
  </si>
  <si>
    <t>RELATÓRIO FINAL</t>
  </si>
  <si>
    <t>N˚ SINAN Net:</t>
  </si>
  <si>
    <t xml:space="preserve"> </t>
  </si>
  <si>
    <t>NOME DA INSTITUIÇÃO:</t>
  </si>
  <si>
    <t xml:space="preserve">ENDEREÇO:                                                                    </t>
  </si>
  <si>
    <t>TELEFONE:</t>
  </si>
  <si>
    <t>TIPO DE INSTITUIÇÃO:</t>
  </si>
  <si>
    <t>Creche</t>
  </si>
  <si>
    <t>Escola</t>
  </si>
  <si>
    <t xml:space="preserve">    </t>
  </si>
  <si>
    <t>Abrigo</t>
  </si>
  <si>
    <t>Presídio</t>
  </si>
  <si>
    <t>ILP/ILPI</t>
  </si>
  <si>
    <t>Outras intituições:</t>
  </si>
  <si>
    <t>NATUREZA:</t>
  </si>
  <si>
    <t>Pública</t>
  </si>
  <si>
    <t>Privada</t>
  </si>
  <si>
    <t xml:space="preserve">TEMPO DE PERMANÊNCIA: </t>
  </si>
  <si>
    <t>Meio período</t>
  </si>
  <si>
    <t>Período Integral</t>
  </si>
  <si>
    <t xml:space="preserve">N˚ TOTAL DE CASOS:         </t>
  </si>
  <si>
    <t>Nº DE ÓBITOS:</t>
  </si>
  <si>
    <t xml:space="preserve">    GRÁFICO: DISTRIBUIÇÃO DOS CASOS POR DATA DOS PRIMEIROS SINTOMAS </t>
  </si>
  <si>
    <t xml:space="preserve">Data  (dia e mês) dos primeiros sintomas </t>
  </si>
  <si>
    <t>Dia</t>
  </si>
  <si>
    <t>Mês</t>
  </si>
  <si>
    <t>número de casos</t>
  </si>
  <si>
    <r>
      <t>PLANILHA: DADOS DO SURTO E DO BLOQUEIO, POR FAIXA ETÁRIA</t>
    </r>
    <r>
      <rPr>
        <sz val="9"/>
        <rFont val="Arial"/>
        <family val="2"/>
      </rPr>
      <t xml:space="preserve"> </t>
    </r>
  </si>
  <si>
    <t>DADOS DO SURTO</t>
  </si>
  <si>
    <t>Total</t>
  </si>
  <si>
    <t>Vacina</t>
  </si>
  <si>
    <t xml:space="preserve">Varicela </t>
  </si>
  <si>
    <t>NÃO VACINADOS</t>
  </si>
  <si>
    <t>Anterior*</t>
  </si>
  <si>
    <t>Anterior</t>
  </si>
  <si>
    <t>Ausentes</t>
  </si>
  <si>
    <t>Recusa</t>
  </si>
  <si>
    <t>Outros</t>
  </si>
  <si>
    <t>&lt; 9 meses</t>
  </si>
  <si>
    <t xml:space="preserve">    * Informação documentada</t>
  </si>
  <si>
    <t>OBSERVAÇÕES:</t>
  </si>
  <si>
    <t>ORIENTAÇÕES:</t>
  </si>
  <si>
    <t>2. Prazo de 120 horas (5 dias) para a administração da vacina após o contato com o caso suspeito ou confirmado de varicela.</t>
  </si>
  <si>
    <t>contraindicações, seguindo as especificações para cada faixa etária.</t>
  </si>
  <si>
    <t>5. O surto deve ser encerrado no SINAN após 21 dias sem novos casos.</t>
  </si>
  <si>
    <t>ID_BAIRRO</t>
  </si>
  <si>
    <t>DISTRI</t>
  </si>
  <si>
    <t>UVIS</t>
  </si>
  <si>
    <t>1</t>
  </si>
  <si>
    <t>AGUA RASA</t>
  </si>
  <si>
    <t>MOOCA</t>
  </si>
  <si>
    <t>2</t>
  </si>
  <si>
    <t>ALTO DE PINHEIROS</t>
  </si>
  <si>
    <t>LAPA</t>
  </si>
  <si>
    <t>3</t>
  </si>
  <si>
    <t>PIRITUBA</t>
  </si>
  <si>
    <t>4</t>
  </si>
  <si>
    <t>ARICANDUVA</t>
  </si>
  <si>
    <t>5</t>
  </si>
  <si>
    <t>ARTUR ALVIM</t>
  </si>
  <si>
    <t>PENHA</t>
  </si>
  <si>
    <t>6</t>
  </si>
  <si>
    <t>BARRA FUNDA</t>
  </si>
  <si>
    <t>7</t>
  </si>
  <si>
    <t>BELA VISTA</t>
  </si>
  <si>
    <t>SE</t>
  </si>
  <si>
    <t>8</t>
  </si>
  <si>
    <t>BELEM</t>
  </si>
  <si>
    <t>9</t>
  </si>
  <si>
    <t>BOM RETIRO</t>
  </si>
  <si>
    <t>SANTA CECÍLIA</t>
  </si>
  <si>
    <t>10</t>
  </si>
  <si>
    <t>BRAS</t>
  </si>
  <si>
    <t>11</t>
  </si>
  <si>
    <t>BRASILANDIA</t>
  </si>
  <si>
    <t>FREGUESIA DO Ó</t>
  </si>
  <si>
    <t>12</t>
  </si>
  <si>
    <t>BUTANTA</t>
  </si>
  <si>
    <t>13</t>
  </si>
  <si>
    <t>CACHOEIRINHA</t>
  </si>
  <si>
    <t>14</t>
  </si>
  <si>
    <t>CAMBUCI</t>
  </si>
  <si>
    <t>15</t>
  </si>
  <si>
    <t>CAMPO BELO</t>
  </si>
  <si>
    <t>SANTO AMARO</t>
  </si>
  <si>
    <t>16</t>
  </si>
  <si>
    <t>CAMPO GRANDE</t>
  </si>
  <si>
    <t>STO AMARO</t>
  </si>
  <si>
    <t>17</t>
  </si>
  <si>
    <t>CAMPO LIMPO</t>
  </si>
  <si>
    <t>18</t>
  </si>
  <si>
    <t>CANGAIBA</t>
  </si>
  <si>
    <t>19</t>
  </si>
  <si>
    <t>CAPAO REDONDO</t>
  </si>
  <si>
    <t>20</t>
  </si>
  <si>
    <t>CARRAO</t>
  </si>
  <si>
    <t>21</t>
  </si>
  <si>
    <t>CASA VERDE</t>
  </si>
  <si>
    <t>22</t>
  </si>
  <si>
    <t>CIDADE ADEMAR</t>
  </si>
  <si>
    <t>23</t>
  </si>
  <si>
    <t>CIDADE DUTRA</t>
  </si>
  <si>
    <t>CAPELA DO SOCORRO</t>
  </si>
  <si>
    <t>24</t>
  </si>
  <si>
    <t>CIDADE LIDER</t>
  </si>
  <si>
    <t>ITAQUERA</t>
  </si>
  <si>
    <t>25</t>
  </si>
  <si>
    <t>CIDADE TIRADENTES</t>
  </si>
  <si>
    <t>26</t>
  </si>
  <si>
    <t>CONSOLACAO</t>
  </si>
  <si>
    <t>27</t>
  </si>
  <si>
    <t>CURSINO</t>
  </si>
  <si>
    <t>IPIRANGA</t>
  </si>
  <si>
    <t>28</t>
  </si>
  <si>
    <t>ERMELINO MATARAZZO</t>
  </si>
  <si>
    <t>29</t>
  </si>
  <si>
    <t>FREGUESIA DO O</t>
  </si>
  <si>
    <t>30</t>
  </si>
  <si>
    <t>GRAJAU</t>
  </si>
  <si>
    <t>31</t>
  </si>
  <si>
    <t>GUAIANASES</t>
  </si>
  <si>
    <t>GUAIANAZES</t>
  </si>
  <si>
    <t>32</t>
  </si>
  <si>
    <t>IGUATEMI</t>
  </si>
  <si>
    <t>SÃO MATEUS</t>
  </si>
  <si>
    <t>33</t>
  </si>
  <si>
    <t>34</t>
  </si>
  <si>
    <t>ITAIM BIBI</t>
  </si>
  <si>
    <t>35</t>
  </si>
  <si>
    <t>ITAIM PAULISTA</t>
  </si>
  <si>
    <t>36</t>
  </si>
  <si>
    <t>37</t>
  </si>
  <si>
    <t>JABAQUARA</t>
  </si>
  <si>
    <t>VILA MARIANA</t>
  </si>
  <si>
    <t>38</t>
  </si>
  <si>
    <t>JACANA</t>
  </si>
  <si>
    <t>JAÇANÃ</t>
  </si>
  <si>
    <t>39</t>
  </si>
  <si>
    <t>JAGUARA</t>
  </si>
  <si>
    <t>40</t>
  </si>
  <si>
    <t>JAGUARE</t>
  </si>
  <si>
    <t>41</t>
  </si>
  <si>
    <t>JARAGUA</t>
  </si>
  <si>
    <t>42</t>
  </si>
  <si>
    <t>JARDIM ANGELA</t>
  </si>
  <si>
    <t>M BOI MIRIM</t>
  </si>
  <si>
    <t>43</t>
  </si>
  <si>
    <t>JARDIM HELENA</t>
  </si>
  <si>
    <t>SÃO MIGUEL</t>
  </si>
  <si>
    <t>44</t>
  </si>
  <si>
    <t>JARDIM PAULISTA</t>
  </si>
  <si>
    <t>45</t>
  </si>
  <si>
    <t>JARDIM SAO LUIS</t>
  </si>
  <si>
    <t>46</t>
  </si>
  <si>
    <t>JOSE BONIFACIO</t>
  </si>
  <si>
    <t>47</t>
  </si>
  <si>
    <t>LAJEADO</t>
  </si>
  <si>
    <t>48</t>
  </si>
  <si>
    <t>49</t>
  </si>
  <si>
    <t>LIBERDADE</t>
  </si>
  <si>
    <t>50</t>
  </si>
  <si>
    <t>LIMAO</t>
  </si>
  <si>
    <t>51</t>
  </si>
  <si>
    <t>MANDAQUI</t>
  </si>
  <si>
    <t>SANTANA</t>
  </si>
  <si>
    <t>52</t>
  </si>
  <si>
    <t>MARSILAC</t>
  </si>
  <si>
    <t>PARELHEIROS</t>
  </si>
  <si>
    <t>53</t>
  </si>
  <si>
    <t>MOEMA</t>
  </si>
  <si>
    <t>54</t>
  </si>
  <si>
    <t>55</t>
  </si>
  <si>
    <t>MORUMBI</t>
  </si>
  <si>
    <t>56</t>
  </si>
  <si>
    <t>57</t>
  </si>
  <si>
    <t>PARI</t>
  </si>
  <si>
    <t>58</t>
  </si>
  <si>
    <t>PARQUE DO CARMO</t>
  </si>
  <si>
    <t>59</t>
  </si>
  <si>
    <t>PEDREIRA</t>
  </si>
  <si>
    <t>60</t>
  </si>
  <si>
    <t>61</t>
  </si>
  <si>
    <t>PERDIZES</t>
  </si>
  <si>
    <t>62</t>
  </si>
  <si>
    <t>PERUS</t>
  </si>
  <si>
    <t>63</t>
  </si>
  <si>
    <t>PINHEIROS</t>
  </si>
  <si>
    <t>64</t>
  </si>
  <si>
    <t>65</t>
  </si>
  <si>
    <t>PONTE RASA</t>
  </si>
  <si>
    <t>66</t>
  </si>
  <si>
    <t>RAPOSO TAVARES</t>
  </si>
  <si>
    <t>67</t>
  </si>
  <si>
    <t>REPUBLICA</t>
  </si>
  <si>
    <t>68</t>
  </si>
  <si>
    <t>RIO PEQUENO</t>
  </si>
  <si>
    <t>69</t>
  </si>
  <si>
    <t>SACOMA</t>
  </si>
  <si>
    <t>72</t>
  </si>
  <si>
    <t>73</t>
  </si>
  <si>
    <t>SAO DOMINGOS</t>
  </si>
  <si>
    <t>74</t>
  </si>
  <si>
    <t>SAO LUCAS</t>
  </si>
  <si>
    <t>VILA PRUDENTE</t>
  </si>
  <si>
    <t>75</t>
  </si>
  <si>
    <t>SAO MATEUS</t>
  </si>
  <si>
    <t>76</t>
  </si>
  <si>
    <t>SAO MIGUEL</t>
  </si>
  <si>
    <t>77</t>
  </si>
  <si>
    <t>SAO RAFAEL</t>
  </si>
  <si>
    <t>78</t>
  </si>
  <si>
    <t>SAPOPEMBA</t>
  </si>
  <si>
    <t>79</t>
  </si>
  <si>
    <t>SAUDE</t>
  </si>
  <si>
    <t>80</t>
  </si>
  <si>
    <t>81</t>
  </si>
  <si>
    <t>SOCORRO</t>
  </si>
  <si>
    <t>82</t>
  </si>
  <si>
    <t>TATUAPE</t>
  </si>
  <si>
    <t>83</t>
  </si>
  <si>
    <t>TREMEMBE</t>
  </si>
  <si>
    <t>84</t>
  </si>
  <si>
    <t>TUCURUVI</t>
  </si>
  <si>
    <t>85</t>
  </si>
  <si>
    <t>VILA ANDRADE</t>
  </si>
  <si>
    <t>86</t>
  </si>
  <si>
    <t>VILA CURUCA</t>
  </si>
  <si>
    <t>87</t>
  </si>
  <si>
    <t>VILA FORMOSA</t>
  </si>
  <si>
    <t>88</t>
  </si>
  <si>
    <t>VILA GUILHERME</t>
  </si>
  <si>
    <t>VILA MARIA</t>
  </si>
  <si>
    <t>89</t>
  </si>
  <si>
    <t>VILA JACUI</t>
  </si>
  <si>
    <t>90</t>
  </si>
  <si>
    <t>VILA LEOPOLDINA</t>
  </si>
  <si>
    <t>91</t>
  </si>
  <si>
    <t>92</t>
  </si>
  <si>
    <t>93</t>
  </si>
  <si>
    <t>VILA MATILDE</t>
  </si>
  <si>
    <t>94</t>
  </si>
  <si>
    <t>VILA MEDEIROS</t>
  </si>
  <si>
    <t>95</t>
  </si>
  <si>
    <t>96</t>
  </si>
  <si>
    <t>VILA SONIA</t>
  </si>
  <si>
    <t>1.</t>
  </si>
  <si>
    <t xml:space="preserve">O objetivo da planilha de surto é facilitar o monitoramento de casos, registro e o envio de informações de acompanhamento. </t>
  </si>
  <si>
    <t>2. Caracterização do tipo de relatório</t>
  </si>
  <si>
    <t>2.</t>
  </si>
  <si>
    <t>3.</t>
  </si>
  <si>
    <t>5.</t>
  </si>
  <si>
    <t>1. Cabeçalho</t>
  </si>
  <si>
    <t xml:space="preserve">3. Dados de notificação e local do surto </t>
  </si>
  <si>
    <t>4.</t>
  </si>
  <si>
    <t>6.</t>
  </si>
  <si>
    <t>DADOS DO BLOQUEIO</t>
  </si>
  <si>
    <t>DATA DO BLOQUEIO:</t>
  </si>
  <si>
    <t>Doses a serem aplicadas</t>
  </si>
  <si>
    <t>Suscetíveis</t>
  </si>
  <si>
    <t>7.</t>
  </si>
  <si>
    <t>Casos Atuais</t>
  </si>
  <si>
    <t>Contatos
(não casos)</t>
  </si>
  <si>
    <t>Faixa
Etária</t>
  </si>
  <si>
    <t>Vacinados
no
Surto</t>
  </si>
  <si>
    <t>Óbitos
por
Varicela</t>
  </si>
  <si>
    <r>
      <rPr>
        <b/>
        <sz val="14"/>
        <rFont val="Calibri Light"/>
        <family val="2"/>
      </rPr>
      <t>Nº SINAN Net</t>
    </r>
    <r>
      <rPr>
        <sz val="14"/>
        <rFont val="Calibri Light"/>
        <family val="2"/>
      </rPr>
      <t>: o mesmo</t>
    </r>
    <r>
      <rPr>
        <b/>
        <sz val="14"/>
        <rFont val="Calibri Light"/>
        <family val="2"/>
      </rPr>
      <t xml:space="preserve"> </t>
    </r>
    <r>
      <rPr>
        <sz val="14"/>
        <rFont val="Calibri Light"/>
        <family val="2"/>
      </rPr>
      <t>utilizado na ficha de notificação do surto;</t>
    </r>
  </si>
  <si>
    <r>
      <rPr>
        <b/>
        <sz val="14"/>
        <rFont val="Calibri Light"/>
        <family val="2"/>
      </rPr>
      <t>UBS</t>
    </r>
    <r>
      <rPr>
        <sz val="14"/>
        <rFont val="Calibri Light"/>
        <family val="2"/>
      </rPr>
      <t xml:space="preserve">: inserir o </t>
    </r>
    <r>
      <rPr>
        <b/>
        <sz val="14"/>
        <rFont val="Calibri Light"/>
        <family val="2"/>
      </rPr>
      <t>nome da Unidade Básica de Saúde (UBS)</t>
    </r>
    <r>
      <rPr>
        <sz val="14"/>
        <rFont val="Calibri Light"/>
        <family val="2"/>
      </rPr>
      <t xml:space="preserve"> responsável pelo acompanhamento do surto;</t>
    </r>
  </si>
  <si>
    <r>
      <rPr>
        <b/>
        <sz val="14"/>
        <rFont val="Calibri Light"/>
        <family val="2"/>
      </rPr>
      <t>Nome do responsável pelo relatório</t>
    </r>
    <r>
      <rPr>
        <sz val="14"/>
        <rFont val="Calibri Light"/>
        <family val="2"/>
      </rPr>
      <t xml:space="preserve">: nome do responsável pelo </t>
    </r>
    <r>
      <rPr>
        <b/>
        <sz val="14"/>
        <rFont val="Calibri Light"/>
        <family val="2"/>
      </rPr>
      <t>preenchimento</t>
    </r>
    <r>
      <rPr>
        <sz val="14"/>
        <rFont val="Calibri Light"/>
        <family val="2"/>
      </rPr>
      <t xml:space="preserve"> do relatório e </t>
    </r>
    <r>
      <rPr>
        <b/>
        <sz val="14"/>
        <rFont val="Calibri Light"/>
        <family val="2"/>
      </rPr>
      <t>data de preenchimento</t>
    </r>
    <r>
      <rPr>
        <sz val="14"/>
        <rFont val="Calibri Light"/>
        <family val="2"/>
      </rPr>
      <t>;</t>
    </r>
  </si>
  <si>
    <r>
      <rPr>
        <b/>
        <sz val="14"/>
        <rFont val="Calibri Light"/>
        <family val="2"/>
      </rPr>
      <t>DA - Distrito Administrativo</t>
    </r>
    <r>
      <rPr>
        <sz val="14"/>
        <rFont val="Calibri Light"/>
        <family val="2"/>
      </rPr>
      <t>: Selecione o DA</t>
    </r>
    <r>
      <rPr>
        <vertAlign val="superscript"/>
        <sz val="14"/>
        <rFont val="Calibri Light"/>
        <family val="2"/>
      </rPr>
      <t xml:space="preserve"> </t>
    </r>
    <r>
      <rPr>
        <sz val="14"/>
        <rFont val="Calibri Light"/>
        <family val="2"/>
      </rPr>
      <t>do local do surto. Há uma lista suspensa neste campo, como mostra a figura1;</t>
    </r>
  </si>
  <si>
    <r>
      <t xml:space="preserve">A </t>
    </r>
    <r>
      <rPr>
        <b/>
        <sz val="14"/>
        <rFont val="Calibri Light"/>
        <family val="2"/>
      </rPr>
      <t>Unidade de Vigilância em Saúde (UVIS)</t>
    </r>
    <r>
      <rPr>
        <sz val="14"/>
        <rFont val="Calibri Light"/>
        <family val="2"/>
      </rPr>
      <t xml:space="preserve"> é automaticamente preenchida. No exemplo (figura 2), foi selecionado o DA São Domingos. O campo UVIS (não editável) foi preenchido com a UVIS de referência Pirituba.</t>
    </r>
  </si>
  <si>
    <r>
      <t xml:space="preserve">Preencher com </t>
    </r>
    <r>
      <rPr>
        <b/>
        <sz val="14"/>
        <rFont val="Calibri Light"/>
        <family val="2"/>
      </rPr>
      <t>X</t>
    </r>
    <r>
      <rPr>
        <sz val="14"/>
        <rFont val="Calibri Light"/>
        <family val="2"/>
      </rPr>
      <t xml:space="preserve"> a caixa correspondente ao tipo de relatório: </t>
    </r>
    <r>
      <rPr>
        <b/>
        <sz val="14"/>
        <rFont val="Calibri Light"/>
        <family val="2"/>
      </rPr>
      <t>inicial</t>
    </r>
    <r>
      <rPr>
        <sz val="14"/>
        <rFont val="Calibri Light"/>
        <family val="2"/>
      </rPr>
      <t xml:space="preserve"> ou </t>
    </r>
    <r>
      <rPr>
        <b/>
        <sz val="14"/>
        <rFont val="Calibri Light"/>
        <family val="2"/>
      </rPr>
      <t>final</t>
    </r>
    <r>
      <rPr>
        <sz val="14"/>
        <rFont val="Calibri Light"/>
        <family val="2"/>
      </rPr>
      <t>. Ambos devem ser encaminhados para a UVIS de referência.</t>
    </r>
  </si>
  <si>
    <r>
      <rPr>
        <b/>
        <sz val="14"/>
        <rFont val="Calibri Light"/>
        <family val="2"/>
      </rPr>
      <t>Natureza</t>
    </r>
    <r>
      <rPr>
        <sz val="14"/>
        <rFont val="Calibri Light"/>
        <family val="2"/>
      </rPr>
      <t xml:space="preserve"> do local de ocorrência do surto, se público ou privado;</t>
    </r>
  </si>
  <si>
    <r>
      <rPr>
        <b/>
        <sz val="14"/>
        <rFont val="Calibri Light"/>
        <family val="2"/>
      </rPr>
      <t>Nome da Instituição</t>
    </r>
    <r>
      <rPr>
        <sz val="14"/>
        <rFont val="Calibri Light"/>
        <family val="2"/>
      </rPr>
      <t xml:space="preserve">, </t>
    </r>
    <r>
      <rPr>
        <b/>
        <sz val="14"/>
        <rFont val="Calibri Light"/>
        <family val="2"/>
      </rPr>
      <t>Endereço</t>
    </r>
    <r>
      <rPr>
        <sz val="14"/>
        <rFont val="Calibri Light"/>
        <family val="2"/>
      </rPr>
      <t xml:space="preserve"> e </t>
    </r>
    <r>
      <rPr>
        <b/>
        <sz val="14"/>
        <rFont val="Calibri Light"/>
        <family val="2"/>
      </rPr>
      <t>Telefone</t>
    </r>
    <r>
      <rPr>
        <sz val="14"/>
        <rFont val="Calibri Light"/>
        <family val="2"/>
      </rPr>
      <t xml:space="preserve">: inserir os dados referentes ao </t>
    </r>
    <r>
      <rPr>
        <b/>
        <sz val="14"/>
        <rFont val="Calibri Light"/>
        <family val="2"/>
      </rPr>
      <t>local</t>
    </r>
    <r>
      <rPr>
        <sz val="14"/>
        <rFont val="Calibri Light"/>
        <family val="2"/>
      </rPr>
      <t xml:space="preserve"> onde o surto está ocorrendo;</t>
    </r>
  </si>
  <si>
    <t>Interno</t>
  </si>
  <si>
    <r>
      <rPr>
        <b/>
        <sz val="14"/>
        <rFont val="Calibri Light"/>
        <family val="2"/>
      </rPr>
      <t>Tempo de permanência</t>
    </r>
    <r>
      <rPr>
        <sz val="14"/>
        <rFont val="Calibri Light"/>
        <family val="2"/>
      </rPr>
      <t xml:space="preserve">: selecionar o tempo de permanência do caso no local; </t>
    </r>
  </si>
  <si>
    <t xml:space="preserve">DATA DE INÍCIO DOS SINTOMAS DO 1º CASO:                        </t>
  </si>
  <si>
    <t>DATA DE INÍCIO DOS SINTOMAS DO ÚLTIMO CASO:</t>
  </si>
  <si>
    <r>
      <rPr>
        <b/>
        <sz val="14"/>
        <rFont val="Calibri Light"/>
        <family val="2"/>
      </rPr>
      <t>Tipo de instituição</t>
    </r>
    <r>
      <rPr>
        <sz val="14"/>
        <rFont val="Calibri Light"/>
        <family val="2"/>
      </rPr>
      <t xml:space="preserve">: caso não esteja elencada nas opções, marcar a caixa </t>
    </r>
    <r>
      <rPr>
        <b/>
        <sz val="14"/>
        <rFont val="Calibri Light"/>
        <family val="2"/>
      </rPr>
      <t>"Outras Instituições"</t>
    </r>
    <r>
      <rPr>
        <sz val="14"/>
        <rFont val="Calibri Light"/>
        <family val="2"/>
      </rPr>
      <t xml:space="preserve"> e descrever no campo disponível a frente;</t>
    </r>
  </si>
  <si>
    <t>Inicia-se o preenchimento a partir da data de início dos sintomas do 1º caso;</t>
  </si>
  <si>
    <t>Cada coluna corresponde a um dia e cada quadrado a um caso, preenchido com um X da esquerda para a direita, e de baixo para cima de acordo com o número de casos no dia. Após ser preenchido com um X, o quadradinho ficará totalmente preenchido;</t>
  </si>
  <si>
    <t>No exemplo abaixo  (Figura 5), temos o 1º caso com o início de sintomas no dia 01/02, o 2º caso no dia 02/02, o 3º e 4º  casos no dia 05/02, o 5º caso no dia 09/02 e o 6º e último caso em 11/02;</t>
  </si>
  <si>
    <r>
      <t xml:space="preserve">O </t>
    </r>
    <r>
      <rPr>
        <b/>
        <sz val="14"/>
        <rFont val="Calibri Light"/>
        <family val="2"/>
      </rPr>
      <t>Nº Total de Casos</t>
    </r>
    <r>
      <rPr>
        <sz val="14"/>
        <rFont val="Calibri Light"/>
        <family val="2"/>
      </rPr>
      <t xml:space="preserve"> será preenchido automaticamente ao serem inseridos os casos no gráfico. </t>
    </r>
    <r>
      <rPr>
        <b/>
        <sz val="14"/>
        <rFont val="Calibri Light"/>
        <family val="2"/>
      </rPr>
      <t>Nº de óbitos</t>
    </r>
    <r>
      <rPr>
        <sz val="14"/>
        <rFont val="Calibri Light"/>
        <family val="2"/>
      </rPr>
      <t xml:space="preserve">: em caso de óbito, o serviço deve informar o número de óbitos no campo correspondente. </t>
    </r>
  </si>
  <si>
    <t>5.	Dados do surto e do bloqueio, por faixa etária</t>
  </si>
  <si>
    <r>
      <t xml:space="preserve">Número </t>
    </r>
    <r>
      <rPr>
        <b/>
        <sz val="14"/>
        <rFont val="Calibri Light"/>
        <family val="2"/>
      </rPr>
      <t>total</t>
    </r>
    <r>
      <rPr>
        <sz val="14"/>
        <rFont val="Calibri Light"/>
        <family val="2"/>
      </rPr>
      <t xml:space="preserve"> de pessoas por faixa etária (incluindo os casos e não casos);</t>
    </r>
  </si>
  <si>
    <r>
      <rPr>
        <b/>
        <sz val="14"/>
        <rFont val="Calibri Light"/>
        <family val="2"/>
      </rPr>
      <t>Casos atuais</t>
    </r>
    <r>
      <rPr>
        <sz val="14"/>
        <rFont val="Calibri Light"/>
        <family val="2"/>
      </rPr>
      <t xml:space="preserve">: número de casos de varicela por faixa etária no surto; </t>
    </r>
  </si>
  <si>
    <r>
      <rPr>
        <b/>
        <sz val="14"/>
        <rFont val="Calibri Light"/>
        <family val="2"/>
      </rPr>
      <t>Óbitos por varicela</t>
    </r>
    <r>
      <rPr>
        <sz val="14"/>
        <rFont val="Calibri Light"/>
        <family val="2"/>
      </rPr>
      <t>: se ocorrer óbito por varicela, informar o número na faixa etária correspondente;</t>
    </r>
  </si>
  <si>
    <t>Atenção: se o contato é vacinado, mas, já teve varicela, não incluir nesse campo, e sim no campo “Varicela Anterior”.</t>
  </si>
  <si>
    <t>Taxa
de
Ataque</t>
  </si>
  <si>
    <r>
      <t xml:space="preserve">Os campos </t>
    </r>
    <r>
      <rPr>
        <b/>
        <sz val="14"/>
        <rFont val="Calibri Light"/>
        <family val="2"/>
      </rPr>
      <t>Taxa de Ataque, Suscetíveis</t>
    </r>
    <r>
      <rPr>
        <sz val="14"/>
        <rFont val="Calibri Light"/>
        <family val="2"/>
      </rPr>
      <t xml:space="preserve">, e </t>
    </r>
    <r>
      <rPr>
        <b/>
        <sz val="14"/>
        <rFont val="Calibri Light"/>
        <family val="2"/>
      </rPr>
      <t>Doses a serem aplicadas</t>
    </r>
    <r>
      <rPr>
        <sz val="14"/>
        <rFont val="Calibri Light"/>
        <family val="2"/>
      </rPr>
      <t xml:space="preserve"> serão automaticamente calculados, após a digitação dos campos em branco;</t>
    </r>
  </si>
  <si>
    <r>
      <t xml:space="preserve">Após </t>
    </r>
    <r>
      <rPr>
        <b/>
        <sz val="14"/>
        <rFont val="Calibri Light"/>
        <family val="2"/>
      </rPr>
      <t>21 dias</t>
    </r>
    <r>
      <rPr>
        <sz val="14"/>
        <rFont val="Calibri Light"/>
        <family val="2"/>
      </rPr>
      <t xml:space="preserve"> </t>
    </r>
    <r>
      <rPr>
        <i/>
        <sz val="14"/>
        <rFont val="Calibri Light"/>
        <family val="2"/>
      </rPr>
      <t>sem novos casos,</t>
    </r>
    <r>
      <rPr>
        <sz val="14"/>
        <rFont val="Calibri Light"/>
        <family val="2"/>
      </rPr>
      <t xml:space="preserve"> contados a partir da data </t>
    </r>
    <r>
      <rPr>
        <b/>
        <sz val="14"/>
        <rFont val="Calibri Light"/>
        <family val="2"/>
      </rPr>
      <t>de início</t>
    </r>
    <r>
      <rPr>
        <sz val="14"/>
        <rFont val="Calibri Light"/>
        <family val="2"/>
      </rPr>
      <t xml:space="preserve"> dos sintomas do último caso, considera-se o surto controlado, devendo a UBS encaminhar à UVIS o relatório final. </t>
    </r>
  </si>
  <si>
    <r>
      <t xml:space="preserve">A informações técnicas referentes ao agravo estão disponíveis no </t>
    </r>
    <r>
      <rPr>
        <b/>
        <i/>
        <sz val="14"/>
        <rFont val="Calibri Light"/>
        <family val="2"/>
      </rPr>
      <t>Informe Técnico Varicela: Vigilância Epidemiológica e Imunoprofilaxia</t>
    </r>
    <r>
      <rPr>
        <sz val="14"/>
        <rFont val="Calibri Light"/>
        <family val="2"/>
      </rPr>
      <t xml:space="preserve"> disponível na página do agravo: https://www.prefeitura.sp.gov.br/cidade/secretarias/saude/vigilancia_em_saude/doencas_e_agravos/index.php?p=245358.</t>
    </r>
  </si>
  <si>
    <r>
      <rPr>
        <b/>
        <sz val="14"/>
        <rFont val="Calibri Light"/>
        <family val="2"/>
      </rPr>
      <t>Data de início dos sintomas</t>
    </r>
    <r>
      <rPr>
        <sz val="14"/>
        <rFont val="Calibri Light"/>
        <family val="2"/>
      </rPr>
      <t xml:space="preserve"> do </t>
    </r>
    <r>
      <rPr>
        <b/>
        <sz val="14"/>
        <rFont val="Calibri Light"/>
        <family val="2"/>
      </rPr>
      <t>1º</t>
    </r>
    <r>
      <rPr>
        <sz val="14"/>
        <rFont val="Calibri Light"/>
        <family val="2"/>
      </rPr>
      <t xml:space="preserve"> e do </t>
    </r>
    <r>
      <rPr>
        <b/>
        <sz val="14"/>
        <rFont val="Calibri Light"/>
        <family val="2"/>
      </rPr>
      <t>último caso</t>
    </r>
    <r>
      <rPr>
        <sz val="14"/>
        <rFont val="Calibri Light"/>
        <family val="2"/>
      </rPr>
      <t>. Se  houver apenas um caso,</t>
    </r>
    <r>
      <rPr>
        <b/>
        <i/>
        <sz val="14"/>
        <color theme="9" tint="-0.499984740745262"/>
        <rFont val="Calibri Light"/>
        <family val="2"/>
      </rPr>
      <t xml:space="preserve"> </t>
    </r>
    <r>
      <rPr>
        <b/>
        <i/>
        <sz val="14"/>
        <color theme="9" tint="-0.249977111117893"/>
        <rFont val="Calibri Light"/>
        <family val="2"/>
      </rPr>
      <t>anote a mesma data nos dois campos</t>
    </r>
    <r>
      <rPr>
        <sz val="14"/>
        <rFont val="Calibri Light"/>
        <family val="2"/>
      </rPr>
      <t>. Os dados devem ser compatíveis com as informações do gráfico.</t>
    </r>
  </si>
  <si>
    <t>Neste gráfico, o preenchimento é contínuo e por sequência temporal:</t>
  </si>
  <si>
    <t>Na tabela, vamos registrar os dados referentes ao acompanhamento dos casos na instituição, durante a ocorrência do surto, distribuídos pelas faixas  etárias correspondentes:</t>
  </si>
  <si>
    <r>
      <rPr>
        <b/>
        <sz val="14"/>
        <color rgb="FF008000"/>
        <rFont val="Calibri Light"/>
        <family val="2"/>
      </rPr>
      <t>Ok</t>
    </r>
    <r>
      <rPr>
        <sz val="14"/>
        <rFont val="Calibri Light"/>
        <family val="2"/>
      </rPr>
      <t xml:space="preserve">/ </t>
    </r>
    <r>
      <rPr>
        <b/>
        <sz val="14"/>
        <color rgb="FFC00000"/>
        <rFont val="Calibri Light"/>
        <family val="2"/>
      </rPr>
      <t>Erro</t>
    </r>
    <r>
      <rPr>
        <sz val="14"/>
        <rFont val="Calibri Light"/>
        <family val="2"/>
      </rPr>
      <t>: o campo  sinaliza o preenchimento correto (</t>
    </r>
    <r>
      <rPr>
        <b/>
        <sz val="14"/>
        <color rgb="FF008000"/>
        <rFont val="Calibri Light"/>
        <family val="2"/>
      </rPr>
      <t>OK</t>
    </r>
    <r>
      <rPr>
        <sz val="14"/>
        <rFont val="Calibri Light"/>
        <family val="2"/>
      </rPr>
      <t>) ou incorreto (</t>
    </r>
    <r>
      <rPr>
        <b/>
        <sz val="14"/>
        <color rgb="FFFF0000"/>
        <rFont val="Calibri Light"/>
        <family val="2"/>
      </rPr>
      <t>ERRO</t>
    </r>
    <r>
      <rPr>
        <sz val="14"/>
        <rFont val="Calibri Light"/>
        <family val="2"/>
      </rPr>
      <t>) da planilha.</t>
    </r>
  </si>
  <si>
    <r>
      <t>4.</t>
    </r>
    <r>
      <rPr>
        <b/>
        <sz val="16"/>
        <rFont val="Times New Roman"/>
        <family val="1"/>
      </rPr>
      <t> </t>
    </r>
    <r>
      <rPr>
        <b/>
        <sz val="16"/>
        <rFont val="Calibri Light"/>
        <family val="2"/>
      </rPr>
      <t>Gráfico: Distribuição dos casos por data dos primeiros sintomas</t>
    </r>
  </si>
  <si>
    <r>
      <t xml:space="preserve">O campo </t>
    </r>
    <r>
      <rPr>
        <b/>
        <sz val="14"/>
        <rFont val="Calibri Light"/>
        <family val="2"/>
      </rPr>
      <t>observação pode</t>
    </r>
    <r>
      <rPr>
        <sz val="14"/>
        <rFont val="Calibri Light"/>
        <family val="2"/>
      </rPr>
      <t xml:space="preserve"> ser utilizado para informações que o serviço de saúde e UVIS considerem importantes.</t>
    </r>
  </si>
  <si>
    <r>
      <rPr>
        <b/>
        <sz val="14"/>
        <rFont val="Calibri Light"/>
        <family val="2"/>
      </rPr>
      <t>Vacina Anterior</t>
    </r>
    <r>
      <rPr>
        <sz val="14"/>
        <rFont val="Calibri Light"/>
        <family val="2"/>
      </rPr>
      <t xml:space="preserve">: inserir o </t>
    </r>
    <r>
      <rPr>
        <b/>
        <sz val="14"/>
        <rFont val="Calibri Light"/>
        <family val="2"/>
      </rPr>
      <t>nº de contatos (não casos)</t>
    </r>
    <r>
      <rPr>
        <sz val="14"/>
        <rFont val="Calibri Light"/>
        <family val="2"/>
      </rPr>
      <t xml:space="preserve"> já vacinados contra varicela anteriormente, com informação documentada em carteira ou sistema </t>
    </r>
    <r>
      <rPr>
        <b/>
        <sz val="14"/>
        <color theme="9" tint="-0.499984740745262"/>
        <rFont val="Calibri Light"/>
        <family val="2"/>
      </rPr>
      <t>(não incluir os casos)</t>
    </r>
    <r>
      <rPr>
        <sz val="14"/>
        <rFont val="Calibri Light"/>
        <family val="2"/>
      </rPr>
      <t>;</t>
    </r>
  </si>
  <si>
    <r>
      <rPr>
        <b/>
        <sz val="14"/>
        <rFont val="Calibri Light"/>
        <family val="2"/>
      </rPr>
      <t>Contatos (não casos) itens 4 e 5</t>
    </r>
    <r>
      <rPr>
        <sz val="14"/>
        <rFont val="Calibri Light"/>
        <family val="2"/>
      </rPr>
      <t>:</t>
    </r>
  </si>
  <si>
    <r>
      <rPr>
        <b/>
        <sz val="14"/>
        <rFont val="Calibri Light"/>
        <family val="2"/>
      </rPr>
      <t>Varicela Anterior</t>
    </r>
    <r>
      <rPr>
        <sz val="14"/>
        <rFont val="Calibri Light"/>
        <family val="2"/>
      </rPr>
      <t xml:space="preserve">: inserir o nº de contatos (não casos) que já tiveram varicela – episódio </t>
    </r>
    <r>
      <rPr>
        <b/>
        <sz val="14"/>
        <rFont val="Calibri Light"/>
        <family val="2"/>
      </rPr>
      <t xml:space="preserve">anterior </t>
    </r>
    <r>
      <rPr>
        <sz val="14"/>
        <rFont val="Calibri Light"/>
        <family val="2"/>
      </rPr>
      <t xml:space="preserve">ao surto atual </t>
    </r>
    <r>
      <rPr>
        <b/>
        <sz val="14"/>
        <color theme="9" tint="-0.499984740745262"/>
        <rFont val="Calibri Light"/>
        <family val="2"/>
      </rPr>
      <t>(não incluir os casos)</t>
    </r>
    <r>
      <rPr>
        <sz val="14"/>
        <rFont val="Calibri Light"/>
        <family val="2"/>
      </rPr>
      <t>;</t>
    </r>
  </si>
  <si>
    <r>
      <t xml:space="preserve"> Informar </t>
    </r>
    <r>
      <rPr>
        <b/>
        <sz val="14"/>
        <rFont val="Calibri Light"/>
        <family val="2"/>
      </rPr>
      <t>data de realização do bloqueio</t>
    </r>
    <r>
      <rPr>
        <sz val="14"/>
        <rFont val="Calibri Light"/>
        <family val="2"/>
      </rPr>
      <t xml:space="preserve">, </t>
    </r>
    <r>
      <rPr>
        <b/>
        <sz val="14"/>
        <rFont val="Calibri Light"/>
        <family val="2"/>
      </rPr>
      <t>nº total de vacinados</t>
    </r>
    <r>
      <rPr>
        <sz val="14"/>
        <rFont val="Calibri Light"/>
        <family val="2"/>
      </rPr>
      <t xml:space="preserve"> no surto, por faixa etária e, se o nº de vacinados for menor que o nº de suscetíveis, inserir o nº de não vacinados por faixa etária e motivo da não vacinação (</t>
    </r>
    <r>
      <rPr>
        <b/>
        <sz val="14"/>
        <rFont val="Calibri Light"/>
        <family val="2"/>
      </rPr>
      <t>ausência</t>
    </r>
    <r>
      <rPr>
        <sz val="14"/>
        <rFont val="Calibri Light"/>
        <family val="2"/>
      </rPr>
      <t>,</t>
    </r>
    <r>
      <rPr>
        <b/>
        <sz val="14"/>
        <rFont val="Calibri Light"/>
        <family val="2"/>
      </rPr>
      <t xml:space="preserve"> recusa </t>
    </r>
    <r>
      <rPr>
        <sz val="14"/>
        <rFont val="Calibri Light"/>
        <family val="2"/>
      </rPr>
      <t>ou</t>
    </r>
    <r>
      <rPr>
        <b/>
        <sz val="14"/>
        <rFont val="Calibri Light"/>
        <family val="2"/>
      </rPr>
      <t xml:space="preserve"> outros</t>
    </r>
    <r>
      <rPr>
        <sz val="14"/>
        <rFont val="Calibri Light"/>
        <family val="2"/>
      </rPr>
      <t>).</t>
    </r>
  </si>
  <si>
    <t>Atualizado em 10/04/2023</t>
  </si>
  <si>
    <r>
      <t xml:space="preserve">1. </t>
    </r>
    <r>
      <rPr>
        <u/>
        <sz val="8"/>
        <rFont val="Arial"/>
        <family val="2"/>
      </rPr>
      <t>Definição de surto de varicela</t>
    </r>
    <r>
      <rPr>
        <sz val="8"/>
        <rFont val="Arial"/>
        <family val="2"/>
      </rPr>
      <t>: a ocorrência na comunidade de número de casos acima do limite esperado, com base nos anos anteriores, ou um único caso suspeito ou confirmado</t>
    </r>
  </si>
  <si>
    <t>em ambientes de alto risco de disseminação da doença: hospitais, creches, escolas, instituições de longa permanência, abrigos e unidades prisionais.</t>
  </si>
  <si>
    <t>3. SERÃO VACINADAS TODAS FAIXAS ETÁRIAS acima de 9 meses de idade, conforme a disponibilidade do imunobiológico. A vacinação de bloqueio deve ser feita de forma seletiva</t>
  </si>
  <si>
    <t>e de acordo com as indicações do Calendário Nacional de Vacinação para todo contato susceptível imunocompetente acima de 9 meses de idade, exceto gestantes e outras</t>
  </si>
  <si>
    <t>4. Nos casos em que a vacina é contraindicada, deve-se fazer o uso da imunoglobulina humana antivaricela (IGHAV) até 96 horas (4 dias) após o contato com o caso suspeito ou</t>
  </si>
  <si>
    <t>ou confirmado de varicela.</t>
  </si>
  <si>
    <t>Hospital</t>
  </si>
  <si>
    <t>9 - 11 meses</t>
  </si>
  <si>
    <t>12 - 14 meses</t>
  </si>
  <si>
    <t>15 meses</t>
  </si>
  <si>
    <t>1a 4m - 3 anos</t>
  </si>
  <si>
    <t>4 anos</t>
  </si>
  <si>
    <t>5 - 6 anos</t>
  </si>
  <si>
    <t>&gt; = 7 anos</t>
  </si>
  <si>
    <t>Ñ Vac</t>
  </si>
  <si>
    <t>Revisado em setembro de 2025 pelo Núcleo de Doenças Agudas Transmissíveis - NDAT/DVE/COVISA e pelo Programa Municipal de Imunizações - PMI.</t>
  </si>
  <si>
    <t xml:space="preserve">     (PREENCHER 1 QUADRADINHO PARA CADA CASO COM UM "X" NA COLUNA DO DIA / MÊS EM QUE OCORREU, INICIANDO DE BAIXO PARA CIMA)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</si>
</sst>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0000000"/>
    <numFmt numFmtId="166" formatCode="0.0%"/>
  </numFmts>
  <fonts count="37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8"/>
      <name val="Arial Narrow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10"/>
      <name val="Calibri Light"/>
      <family val="2"/>
    </font>
    <font>
      <b/>
      <sz val="10"/>
      <name val="Calibri Light"/>
      <family val="2"/>
    </font>
    <font>
      <sz val="9"/>
      <name val="Calibri Light"/>
      <family val="2"/>
    </font>
    <font>
      <b/>
      <sz val="8.5"/>
      <name val="Arial"/>
      <family val="2"/>
    </font>
    <font>
      <b/>
      <sz val="8.6999999999999993"/>
      <name val="Arial"/>
      <family val="2"/>
    </font>
    <font>
      <sz val="12"/>
      <name val="Arial"/>
      <family val="2"/>
    </font>
    <font>
      <b/>
      <sz val="14"/>
      <name val="Calibri Light"/>
      <family val="2"/>
    </font>
    <font>
      <sz val="11"/>
      <name val="Calibri Light"/>
      <family val="2"/>
    </font>
    <font>
      <sz val="14"/>
      <name val="Calibri Light"/>
      <family val="2"/>
    </font>
    <font>
      <sz val="14"/>
      <name val="Arial"/>
      <family val="2"/>
    </font>
    <font>
      <vertAlign val="superscript"/>
      <sz val="14"/>
      <name val="Calibri Light"/>
      <family val="2"/>
    </font>
    <font>
      <b/>
      <sz val="18"/>
      <name val="Calibri Light"/>
      <family val="2"/>
    </font>
    <font>
      <b/>
      <sz val="14"/>
      <color theme="9" tint="-0.499984740745262"/>
      <name val="Calibri Light"/>
      <family val="2"/>
    </font>
    <font>
      <b/>
      <i/>
      <sz val="14"/>
      <color theme="9" tint="-0.499984740745262"/>
      <name val="Calibri Light"/>
      <family val="2"/>
    </font>
    <font>
      <b/>
      <sz val="14"/>
      <color rgb="FF008000"/>
      <name val="Calibri Light"/>
      <family val="2"/>
    </font>
    <font>
      <i/>
      <sz val="14"/>
      <name val="Calibri Light"/>
      <family val="2"/>
    </font>
    <font>
      <b/>
      <sz val="14"/>
      <color rgb="FFFF0000"/>
      <name val="Calibri Light"/>
      <family val="2"/>
    </font>
    <font>
      <sz val="12"/>
      <name val="Calibri Light"/>
      <family val="2"/>
    </font>
    <font>
      <b/>
      <sz val="14"/>
      <color rgb="FFC00000"/>
      <name val="Calibri Light"/>
      <family val="2"/>
    </font>
    <font>
      <b/>
      <i/>
      <sz val="14"/>
      <name val="Calibri Light"/>
      <family val="2"/>
    </font>
    <font>
      <b/>
      <i/>
      <sz val="14"/>
      <color theme="9" tint="-0.249977111117893"/>
      <name val="Calibri Light"/>
      <family val="2"/>
    </font>
    <font>
      <b/>
      <sz val="16"/>
      <name val="Calibri Light"/>
      <family val="2"/>
    </font>
    <font>
      <b/>
      <sz val="16"/>
      <name val="Times New Roman"/>
      <family val="1"/>
    </font>
    <font>
      <b/>
      <sz val="9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1" fontId="11" fillId="0" borderId="1" xfId="0" applyNumberFormat="1" applyFont="1" applyBorder="1"/>
    <xf numFmtId="1" fontId="0" fillId="0" borderId="1" xfId="0" applyNumberFormat="1" applyBorder="1"/>
    <xf numFmtId="1" fontId="11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0" borderId="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>
      <alignment horizontal="left"/>
    </xf>
    <xf numFmtId="0" fontId="1" fillId="0" borderId="0" xfId="0" applyFont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indent="1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1" fontId="1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14" fontId="2" fillId="0" borderId="0" xfId="0" applyNumberFormat="1" applyFont="1" applyAlignment="1" applyProtection="1">
      <alignment horizontal="right" vertical="center"/>
      <protection hidden="1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" fillId="6" borderId="0" xfId="0" applyFon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vertical="center"/>
      <protection hidden="1"/>
    </xf>
    <xf numFmtId="0" fontId="5" fillId="6" borderId="0" xfId="0" applyFont="1" applyFill="1" applyAlignment="1" applyProtection="1">
      <alignment horizontal="center" vertical="center" wrapText="1"/>
      <protection hidden="1"/>
    </xf>
    <xf numFmtId="0" fontId="18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13" fillId="6" borderId="0" xfId="0" applyFont="1" applyFill="1" applyAlignment="1">
      <alignment horizontal="left" vertical="center" wrapText="1"/>
    </xf>
    <xf numFmtId="0" fontId="13" fillId="6" borderId="0" xfId="0" applyFont="1" applyFill="1" applyAlignment="1" applyProtection="1">
      <alignment horizontal="left" vertical="center" wrapText="1"/>
      <protection hidden="1"/>
    </xf>
    <xf numFmtId="0" fontId="13" fillId="6" borderId="0" xfId="0" applyFont="1" applyFill="1" applyAlignment="1" applyProtection="1">
      <alignment vertical="center" wrapText="1"/>
      <protection hidden="1"/>
    </xf>
    <xf numFmtId="0" fontId="13" fillId="6" borderId="0" xfId="0" applyFont="1" applyFill="1" applyAlignment="1">
      <alignment horizontal="justify" vertical="center"/>
    </xf>
    <xf numFmtId="0" fontId="13" fillId="6" borderId="0" xfId="0" applyFont="1" applyFill="1" applyAlignment="1" applyProtection="1">
      <alignment vertical="center"/>
      <protection hidden="1"/>
    </xf>
    <xf numFmtId="0" fontId="15" fillId="6" borderId="0" xfId="0" applyFont="1" applyFill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1" fillId="6" borderId="0" xfId="0" applyFont="1" applyFill="1" applyAlignment="1" applyProtection="1">
      <alignment horizontal="left" vertical="center"/>
      <protection hidden="1"/>
    </xf>
    <xf numFmtId="0" fontId="20" fillId="6" borderId="0" xfId="0" applyFont="1" applyFill="1" applyAlignment="1">
      <alignment horizontal="center" vertical="center" wrapText="1"/>
    </xf>
    <xf numFmtId="0" fontId="22" fillId="6" borderId="0" xfId="0" applyFont="1" applyFill="1" applyAlignment="1" applyProtection="1">
      <alignment vertical="center"/>
      <protection hidden="1"/>
    </xf>
    <xf numFmtId="0" fontId="24" fillId="6" borderId="0" xfId="0" applyFont="1" applyFill="1" applyAlignment="1">
      <alignment horizontal="center" vertical="center"/>
    </xf>
    <xf numFmtId="0" fontId="24" fillId="6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2" borderId="52" xfId="0" applyFont="1" applyFill="1" applyBorder="1" applyAlignment="1" applyProtection="1">
      <alignment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5" borderId="9" xfId="0" applyFont="1" applyFill="1" applyBorder="1" applyAlignment="1" applyProtection="1">
      <alignment horizontal="center" vertical="center"/>
      <protection hidden="1"/>
    </xf>
    <xf numFmtId="0" fontId="30" fillId="6" borderId="0" xfId="0" applyFont="1" applyFill="1" applyAlignment="1" applyProtection="1">
      <alignment horizontal="left" vertical="center" wrapText="1"/>
      <protection hidden="1"/>
    </xf>
    <xf numFmtId="0" fontId="30" fillId="6" borderId="0" xfId="0" applyFont="1" applyFill="1" applyAlignment="1">
      <alignment horizontal="left" vertical="center" wrapText="1"/>
    </xf>
    <xf numFmtId="0" fontId="21" fillId="6" borderId="0" xfId="0" applyFont="1" applyFill="1" applyAlignment="1" applyProtection="1">
      <alignment vertical="center" wrapText="1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vertical="center"/>
      <protection hidden="1"/>
    </xf>
    <xf numFmtId="0" fontId="1" fillId="0" borderId="28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32" xfId="0" applyFont="1" applyBorder="1" applyAlignment="1" applyProtection="1">
      <alignment vertical="center"/>
      <protection hidden="1"/>
    </xf>
    <xf numFmtId="0" fontId="2" fillId="3" borderId="52" xfId="0" applyFont="1" applyFill="1" applyBorder="1" applyAlignment="1" applyProtection="1">
      <alignment horizontal="center" vertical="center" wrapText="1"/>
      <protection hidden="1"/>
    </xf>
    <xf numFmtId="0" fontId="2" fillId="3" borderId="32" xfId="0" applyFont="1" applyFill="1" applyBorder="1" applyAlignment="1" applyProtection="1">
      <alignment horizontal="center" vertical="center" wrapText="1"/>
      <protection hidden="1"/>
    </xf>
    <xf numFmtId="0" fontId="2" fillId="3" borderId="33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2" fillId="3" borderId="16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horizontal="center" vertical="center" wrapText="1"/>
      <protection hidden="1"/>
    </xf>
    <xf numFmtId="0" fontId="2" fillId="3" borderId="18" xfId="0" applyFont="1" applyFill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 applyProtection="1">
      <alignment horizontal="center" vertical="center" wrapText="1"/>
      <protection hidden="1"/>
    </xf>
    <xf numFmtId="0" fontId="2" fillId="5" borderId="32" xfId="0" applyFont="1" applyFill="1" applyBorder="1" applyAlignment="1" applyProtection="1">
      <alignment horizontal="center" vertical="center" wrapText="1"/>
      <protection hidden="1"/>
    </xf>
    <xf numFmtId="0" fontId="2" fillId="5" borderId="33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Alignment="1" applyProtection="1">
      <alignment horizontal="center" vertical="center" wrapText="1"/>
      <protection hidden="1"/>
    </xf>
    <xf numFmtId="0" fontId="2" fillId="5" borderId="16" xfId="0" applyFont="1" applyFill="1" applyBorder="1" applyAlignment="1" applyProtection="1">
      <alignment horizontal="center" vertical="center" wrapText="1"/>
      <protection hidden="1"/>
    </xf>
    <xf numFmtId="0" fontId="2" fillId="5" borderId="18" xfId="0" applyFont="1" applyFill="1" applyBorder="1" applyAlignment="1" applyProtection="1">
      <alignment horizontal="center" vertical="center" wrapText="1"/>
      <protection hidden="1"/>
    </xf>
    <xf numFmtId="0" fontId="2" fillId="5" borderId="19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locked="0"/>
    </xf>
    <xf numFmtId="166" fontId="1" fillId="4" borderId="35" xfId="0" applyNumberFormat="1" applyFont="1" applyFill="1" applyBorder="1" applyAlignment="1" applyProtection="1">
      <alignment horizontal="center" vertical="center"/>
      <protection hidden="1"/>
    </xf>
    <xf numFmtId="166" fontId="1" fillId="4" borderId="1" xfId="0" applyNumberFormat="1" applyFont="1" applyFill="1" applyBorder="1" applyAlignment="1" applyProtection="1">
      <alignment horizontal="center" vertical="center"/>
      <protection hidden="1"/>
    </xf>
    <xf numFmtId="166" fontId="1" fillId="4" borderId="6" xfId="0" applyNumberFormat="1" applyFont="1" applyFill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left" vertical="center"/>
      <protection hidden="1"/>
    </xf>
    <xf numFmtId="0" fontId="1" fillId="0" borderId="29" xfId="0" applyFont="1" applyBorder="1" applyAlignment="1" applyProtection="1">
      <alignment horizontal="left" vertical="center"/>
      <protection hidden="1"/>
    </xf>
    <xf numFmtId="0" fontId="1" fillId="0" borderId="46" xfId="0" applyFont="1" applyBorder="1" applyAlignment="1" applyProtection="1">
      <alignment horizontal="left" vertical="center"/>
      <protection hidden="1"/>
    </xf>
    <xf numFmtId="0" fontId="1" fillId="7" borderId="56" xfId="0" applyFont="1" applyFill="1" applyBorder="1" applyAlignment="1" applyProtection="1">
      <alignment horizontal="center" vertical="center"/>
      <protection locked="0"/>
    </xf>
    <xf numFmtId="0" fontId="1" fillId="7" borderId="7" xfId="0" applyFont="1" applyFill="1" applyBorder="1" applyAlignment="1" applyProtection="1">
      <alignment horizontal="center" vertical="center"/>
      <protection locked="0"/>
    </xf>
    <xf numFmtId="0" fontId="1" fillId="7" borderId="8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0" fontId="1" fillId="5" borderId="54" xfId="0" applyFont="1" applyFill="1" applyBorder="1" applyAlignment="1" applyProtection="1">
      <alignment horizontal="center" vertical="center"/>
      <protection hidden="1"/>
    </xf>
    <xf numFmtId="0" fontId="1" fillId="5" borderId="51" xfId="0" applyFont="1" applyFill="1" applyBorder="1" applyAlignment="1" applyProtection="1">
      <alignment horizontal="center" vertical="center"/>
      <protection hidden="1"/>
    </xf>
    <xf numFmtId="0" fontId="1" fillId="5" borderId="55" xfId="0" applyFont="1" applyFill="1" applyBorder="1" applyAlignment="1" applyProtection="1">
      <alignment horizontal="center" vertical="center"/>
      <protection hidden="1"/>
    </xf>
    <xf numFmtId="166" fontId="1" fillId="4" borderId="56" xfId="0" applyNumberFormat="1" applyFont="1" applyFill="1" applyBorder="1" applyAlignment="1" applyProtection="1">
      <alignment horizontal="center" vertical="center"/>
      <protection hidden="1"/>
    </xf>
    <xf numFmtId="166" fontId="1" fillId="4" borderId="7" xfId="0" applyNumberFormat="1" applyFont="1" applyFill="1" applyBorder="1" applyAlignment="1" applyProtection="1">
      <alignment horizontal="center" vertical="center"/>
      <protection hidden="1"/>
    </xf>
    <xf numFmtId="166" fontId="1" fillId="4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0" borderId="3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53" xfId="0" applyFont="1" applyFill="1" applyBorder="1" applyAlignment="1" applyProtection="1">
      <alignment horizontal="center" vertical="center"/>
      <protection hidden="1"/>
    </xf>
    <xf numFmtId="0" fontId="2" fillId="8" borderId="9" xfId="0" applyFont="1" applyFill="1" applyBorder="1" applyAlignment="1" applyProtection="1">
      <alignment horizontal="center" vertical="center"/>
      <protection hidden="1"/>
    </xf>
    <xf numFmtId="0" fontId="2" fillId="8" borderId="10" xfId="0" applyFont="1" applyFill="1" applyBorder="1" applyAlignment="1" applyProtection="1">
      <alignment horizontal="center" vertical="center"/>
      <protection hidden="1"/>
    </xf>
    <xf numFmtId="14" fontId="1" fillId="0" borderId="20" xfId="0" applyNumberFormat="1" applyFont="1" applyBorder="1" applyAlignment="1" applyProtection="1">
      <alignment horizontal="center" vertical="center"/>
      <protection locked="0"/>
    </xf>
    <xf numFmtId="14" fontId="1" fillId="0" borderId="29" xfId="0" applyNumberFormat="1" applyFont="1" applyBorder="1" applyAlignment="1" applyProtection="1">
      <alignment horizontal="center" vertical="center"/>
      <protection locked="0"/>
    </xf>
    <xf numFmtId="14" fontId="1" fillId="0" borderId="14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0" fontId="1" fillId="0" borderId="17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" fillId="4" borderId="44" xfId="0" applyFont="1" applyFill="1" applyBorder="1" applyAlignment="1" applyProtection="1">
      <alignment horizontal="center" vertical="center"/>
      <protection hidden="1"/>
    </xf>
    <xf numFmtId="0" fontId="2" fillId="4" borderId="24" xfId="0" applyFont="1" applyFill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4" fillId="0" borderId="32" xfId="0" quotePrefix="1" applyFont="1" applyBorder="1" applyAlignment="1" applyProtection="1">
      <alignment horizontal="left" vertical="center"/>
      <protection hidden="1"/>
    </xf>
    <xf numFmtId="0" fontId="4" fillId="0" borderId="32" xfId="0" applyFont="1" applyBorder="1" applyAlignment="1" applyProtection="1">
      <alignment horizontal="left" vertical="center"/>
      <protection hidden="1"/>
    </xf>
    <xf numFmtId="0" fontId="4" fillId="0" borderId="33" xfId="0" applyFont="1" applyBorder="1" applyAlignment="1" applyProtection="1">
      <alignment horizontal="left" vertical="center"/>
      <protection hidden="1"/>
    </xf>
    <xf numFmtId="0" fontId="1" fillId="3" borderId="35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2" fillId="2" borderId="44" xfId="0" applyFont="1" applyFill="1" applyBorder="1" applyAlignment="1" applyProtection="1">
      <alignment horizontal="center" vertical="center"/>
      <protection hidden="1"/>
    </xf>
    <xf numFmtId="0" fontId="2" fillId="2" borderId="24" xfId="0" applyFont="1" applyFill="1" applyBorder="1" applyAlignment="1" applyProtection="1">
      <alignment horizontal="center" vertical="center"/>
      <protection hidden="1"/>
    </xf>
    <xf numFmtId="0" fontId="1" fillId="0" borderId="23" xfId="0" applyFont="1" applyBorder="1" applyAlignment="1" applyProtection="1">
      <alignment horizontal="center" vertical="center"/>
      <protection locked="0"/>
    </xf>
    <xf numFmtId="0" fontId="2" fillId="7" borderId="26" xfId="0" applyFont="1" applyFill="1" applyBorder="1" applyAlignment="1" applyProtection="1">
      <alignment horizontal="center" vertical="center"/>
      <protection hidden="1"/>
    </xf>
    <xf numFmtId="0" fontId="2" fillId="7" borderId="24" xfId="0" applyFont="1" applyFill="1" applyBorder="1" applyAlignment="1" applyProtection="1">
      <alignment horizontal="center" vertical="center"/>
      <protection hidden="1"/>
    </xf>
    <xf numFmtId="0" fontId="2" fillId="7" borderId="27" xfId="0" applyFont="1" applyFill="1" applyBorder="1" applyAlignment="1" applyProtection="1">
      <alignment horizontal="center" vertical="center"/>
      <protection hidden="1"/>
    </xf>
    <xf numFmtId="0" fontId="1" fillId="2" borderId="43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5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4" borderId="25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" fillId="0" borderId="32" xfId="0" applyFont="1" applyBorder="1" applyAlignment="1" applyProtection="1">
      <alignment horizontal="left" vertical="center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locked="0"/>
    </xf>
    <xf numFmtId="0" fontId="1" fillId="7" borderId="35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" fillId="7" borderId="6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6" xfId="0" applyFont="1" applyFill="1" applyBorder="1" applyAlignment="1" applyProtection="1">
      <alignment horizontal="center" vertical="center"/>
      <protection hidden="1"/>
    </xf>
    <xf numFmtId="0" fontId="1" fillId="3" borderId="38" xfId="0" applyFont="1" applyFill="1" applyBorder="1" applyAlignment="1" applyProtection="1">
      <alignment horizontal="center" vertical="center"/>
      <protection hidden="1"/>
    </xf>
    <xf numFmtId="0" fontId="1" fillId="3" borderId="37" xfId="0" applyFont="1" applyFill="1" applyBorder="1" applyAlignment="1" applyProtection="1">
      <alignment horizontal="center" vertical="center"/>
      <protection hidden="1"/>
    </xf>
    <xf numFmtId="0" fontId="1" fillId="3" borderId="39" xfId="0" applyFont="1" applyFill="1" applyBorder="1" applyAlignment="1" applyProtection="1">
      <alignment horizontal="center" vertical="center"/>
      <protection hidden="1"/>
    </xf>
    <xf numFmtId="0" fontId="1" fillId="7" borderId="38" xfId="0" applyFont="1" applyFill="1" applyBorder="1" applyAlignment="1" applyProtection="1">
      <alignment horizontal="center" vertical="center"/>
      <protection locked="0"/>
    </xf>
    <xf numFmtId="0" fontId="1" fillId="7" borderId="37" xfId="0" applyFont="1" applyFill="1" applyBorder="1" applyAlignment="1" applyProtection="1">
      <alignment horizontal="center" vertical="center"/>
      <protection locked="0"/>
    </xf>
    <xf numFmtId="0" fontId="1" fillId="7" borderId="39" xfId="0" applyFont="1" applyFill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left" vertical="center"/>
      <protection hidden="1"/>
    </xf>
    <xf numFmtId="0" fontId="1" fillId="0" borderId="22" xfId="0" applyFont="1" applyBorder="1" applyAlignment="1" applyProtection="1">
      <alignment horizontal="left" vertical="center"/>
      <protection hidden="1"/>
    </xf>
    <xf numFmtId="0" fontId="1" fillId="0" borderId="48" xfId="0" applyFont="1" applyBorder="1" applyAlignment="1" applyProtection="1">
      <alignment horizontal="left" vertical="center"/>
      <protection hidden="1"/>
    </xf>
    <xf numFmtId="166" fontId="1" fillId="4" borderId="43" xfId="0" applyNumberFormat="1" applyFont="1" applyFill="1" applyBorder="1" applyAlignment="1" applyProtection="1">
      <alignment horizontal="center" vertical="center"/>
      <protection hidden="1"/>
    </xf>
    <xf numFmtId="166" fontId="1" fillId="4" borderId="2" xfId="0" applyNumberFormat="1" applyFont="1" applyFill="1" applyBorder="1" applyAlignment="1" applyProtection="1">
      <alignment horizontal="center" vertical="center"/>
      <protection hidden="1"/>
    </xf>
    <xf numFmtId="166" fontId="1" fillId="4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1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6" fillId="0" borderId="28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49" fontId="1" fillId="0" borderId="29" xfId="0" applyNumberFormat="1" applyFont="1" applyBorder="1" applyAlignment="1" applyProtection="1">
      <alignment horizontal="left" vertical="center"/>
      <protection locked="0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hidden="1"/>
    </xf>
    <xf numFmtId="1" fontId="1" fillId="0" borderId="20" xfId="0" applyNumberFormat="1" applyFont="1" applyBorder="1" applyAlignment="1" applyProtection="1">
      <alignment horizontal="center" vertical="center"/>
      <protection hidden="1"/>
    </xf>
    <xf numFmtId="1" fontId="1" fillId="0" borderId="14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 vertical="center"/>
      <protection hidden="1"/>
    </xf>
    <xf numFmtId="14" fontId="1" fillId="0" borderId="10" xfId="0" applyNumberFormat="1" applyFont="1" applyBorder="1" applyAlignment="1" applyProtection="1">
      <alignment horizontal="left" vertical="center"/>
      <protection locked="0"/>
    </xf>
    <xf numFmtId="14" fontId="1" fillId="0" borderId="25" xfId="0" applyNumberFormat="1" applyFont="1" applyBorder="1" applyAlignment="1" applyProtection="1">
      <alignment horizontal="left" vertical="center"/>
      <protection locked="0"/>
    </xf>
    <xf numFmtId="14" fontId="16" fillId="0" borderId="0" xfId="0" applyNumberFormat="1" applyFont="1" applyAlignment="1" applyProtection="1">
      <alignment horizontal="center" vertical="center"/>
      <protection hidden="1"/>
    </xf>
    <xf numFmtId="14" fontId="16" fillId="0" borderId="31" xfId="0" applyNumberFormat="1" applyFont="1" applyBorder="1" applyAlignment="1" applyProtection="1">
      <alignment horizontal="center" vertical="center"/>
      <protection hidden="1"/>
    </xf>
    <xf numFmtId="0" fontId="16" fillId="0" borderId="28" xfId="0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1" fontId="1" fillId="0" borderId="20" xfId="0" applyNumberFormat="1" applyFon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hidden="1"/>
    </xf>
    <xf numFmtId="0" fontId="2" fillId="0" borderId="52" xfId="0" applyFont="1" applyBorder="1" applyAlignment="1" applyProtection="1">
      <alignment horizontal="left" vertical="center"/>
      <protection hidden="1"/>
    </xf>
    <xf numFmtId="0" fontId="2" fillId="0" borderId="32" xfId="0" applyFont="1" applyBorder="1" applyAlignment="1" applyProtection="1">
      <alignment horizontal="left" vertical="center"/>
      <protection hidden="1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33" xfId="0" applyFont="1" applyBorder="1" applyAlignment="1" applyProtection="1">
      <alignment horizontal="left" vertical="center"/>
      <protection locked="0"/>
    </xf>
    <xf numFmtId="1" fontId="1" fillId="0" borderId="29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locked="0"/>
    </xf>
    <xf numFmtId="0" fontId="2" fillId="0" borderId="61" xfId="0" applyFont="1" applyBorder="1" applyAlignment="1" applyProtection="1">
      <alignment horizontal="center" vertical="center" wrapText="1"/>
      <protection hidden="1"/>
    </xf>
    <xf numFmtId="0" fontId="2" fillId="0" borderId="61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2" fillId="4" borderId="61" xfId="0" applyFont="1" applyFill="1" applyBorder="1" applyAlignment="1" applyProtection="1">
      <alignment horizontal="center" vertical="center" wrapText="1"/>
      <protection hidden="1"/>
    </xf>
    <xf numFmtId="0" fontId="2" fillId="4" borderId="62" xfId="0" applyFont="1" applyFill="1" applyBorder="1" applyAlignment="1" applyProtection="1">
      <alignment horizontal="center" vertical="center" wrapText="1"/>
      <protection hidden="1"/>
    </xf>
    <xf numFmtId="0" fontId="2" fillId="4" borderId="63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 applyProtection="1">
      <alignment horizontal="center" vertical="center" wrapText="1"/>
      <protection hidden="1"/>
    </xf>
    <xf numFmtId="0" fontId="2" fillId="0" borderId="63" xfId="0" applyFont="1" applyBorder="1" applyAlignment="1" applyProtection="1">
      <alignment horizontal="center" vertical="center" wrapText="1"/>
      <protection hidden="1"/>
    </xf>
    <xf numFmtId="14" fontId="1" fillId="0" borderId="9" xfId="0" applyNumberFormat="1" applyFont="1" applyBorder="1" applyAlignment="1" applyProtection="1">
      <alignment horizontal="center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14" fontId="1" fillId="0" borderId="25" xfId="0" applyNumberFormat="1" applyFont="1" applyBorder="1" applyAlignment="1" applyProtection="1">
      <alignment horizontal="center" vertical="center"/>
      <protection locked="0"/>
    </xf>
    <xf numFmtId="0" fontId="2" fillId="8" borderId="32" xfId="0" applyFont="1" applyFill="1" applyBorder="1" applyAlignment="1" applyProtection="1">
      <alignment horizontal="center" vertical="center"/>
      <protection hidden="1"/>
    </xf>
    <xf numFmtId="0" fontId="2" fillId="8" borderId="25" xfId="0" applyFont="1" applyFill="1" applyBorder="1" applyAlignment="1" applyProtection="1">
      <alignment horizontal="center" vertical="center"/>
      <protection hidden="1"/>
    </xf>
    <xf numFmtId="0" fontId="1" fillId="0" borderId="54" xfId="0" applyFont="1" applyBorder="1" applyAlignment="1" applyProtection="1">
      <alignment horizontal="left" vertical="center"/>
      <protection hidden="1"/>
    </xf>
    <xf numFmtId="0" fontId="1" fillId="0" borderId="51" xfId="0" applyFont="1" applyBorder="1" applyAlignment="1" applyProtection="1">
      <alignment horizontal="left" vertical="center"/>
      <protection hidden="1"/>
    </xf>
    <xf numFmtId="0" fontId="1" fillId="0" borderId="55" xfId="0" applyFont="1" applyBorder="1" applyAlignment="1" applyProtection="1">
      <alignment horizontal="left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/>
      <protection hidden="1"/>
    </xf>
    <xf numFmtId="0" fontId="2" fillId="7" borderId="52" xfId="0" applyFont="1" applyFill="1" applyBorder="1" applyAlignment="1" applyProtection="1">
      <alignment horizontal="center" vertical="center" wrapText="1"/>
      <protection hidden="1"/>
    </xf>
    <xf numFmtId="0" fontId="2" fillId="7" borderId="32" xfId="0" applyFont="1" applyFill="1" applyBorder="1" applyAlignment="1" applyProtection="1">
      <alignment horizontal="center" vertical="center"/>
      <protection hidden="1"/>
    </xf>
    <xf numFmtId="0" fontId="2" fillId="7" borderId="33" xfId="0" applyFont="1" applyFill="1" applyBorder="1" applyAlignment="1" applyProtection="1">
      <alignment horizontal="center" vertical="center"/>
      <protection hidden="1"/>
    </xf>
    <xf numFmtId="0" fontId="2" fillId="7" borderId="15" xfId="0" applyFont="1" applyFill="1" applyBorder="1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horizontal="center" vertical="center"/>
      <protection hidden="1"/>
    </xf>
    <xf numFmtId="0" fontId="2" fillId="7" borderId="16" xfId="0" applyFont="1" applyFill="1" applyBorder="1" applyAlignment="1" applyProtection="1">
      <alignment horizontal="center" vertic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18" xfId="0" applyFont="1" applyFill="1" applyBorder="1" applyAlignment="1" applyProtection="1">
      <alignment horizontal="center" vertical="center"/>
      <protection hidden="1"/>
    </xf>
    <xf numFmtId="0" fontId="2" fillId="7" borderId="19" xfId="0" applyFont="1" applyFill="1" applyBorder="1" applyAlignment="1" applyProtection="1">
      <alignment horizontal="center" vertical="center"/>
      <protection hidden="1"/>
    </xf>
    <xf numFmtId="0" fontId="2" fillId="2" borderId="52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" fillId="2" borderId="67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59" xfId="0" applyFont="1" applyFill="1" applyBorder="1" applyAlignment="1" applyProtection="1">
      <alignment horizontal="center" vertical="center"/>
      <protection hidden="1"/>
    </xf>
    <xf numFmtId="0" fontId="2" fillId="2" borderId="57" xfId="0" applyFont="1" applyFill="1" applyBorder="1" applyAlignment="1" applyProtection="1">
      <alignment horizontal="center" vertical="center"/>
      <protection hidden="1"/>
    </xf>
    <xf numFmtId="0" fontId="2" fillId="2" borderId="60" xfId="0" applyFont="1" applyFill="1" applyBorder="1" applyAlignment="1" applyProtection="1">
      <alignment horizontal="center" vertical="center"/>
      <protection hidden="1"/>
    </xf>
    <xf numFmtId="0" fontId="2" fillId="2" borderId="58" xfId="0" applyFont="1" applyFill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left" vertical="center"/>
      <protection hidden="1"/>
    </xf>
    <xf numFmtId="0" fontId="1" fillId="0" borderId="19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21" fillId="6" borderId="0" xfId="0" applyFont="1" applyFill="1" applyAlignment="1" applyProtection="1">
      <alignment horizontal="left" vertical="center" wrapText="1"/>
      <protection hidden="1"/>
    </xf>
    <xf numFmtId="0" fontId="21" fillId="6" borderId="0" xfId="0" applyFont="1" applyFill="1" applyAlignment="1" applyProtection="1">
      <alignment horizontal="left" vertical="center"/>
      <protection hidden="1"/>
    </xf>
    <xf numFmtId="0" fontId="21" fillId="6" borderId="0" xfId="0" applyFont="1" applyFill="1" applyAlignment="1">
      <alignment horizontal="left" vertical="center" wrapText="1"/>
    </xf>
    <xf numFmtId="0" fontId="21" fillId="6" borderId="16" xfId="0" applyFont="1" applyFill="1" applyBorder="1" applyAlignment="1">
      <alignment horizontal="left" vertical="center" wrapText="1"/>
    </xf>
    <xf numFmtId="0" fontId="21" fillId="6" borderId="10" xfId="0" applyFont="1" applyFill="1" applyBorder="1" applyAlignment="1" applyProtection="1">
      <alignment horizontal="left" vertical="center" wrapText="1"/>
      <protection hidden="1"/>
    </xf>
    <xf numFmtId="0" fontId="21" fillId="6" borderId="25" xfId="0" applyFont="1" applyFill="1" applyBorder="1" applyAlignment="1" applyProtection="1">
      <alignment horizontal="left" vertical="center" wrapText="1"/>
      <protection hidden="1"/>
    </xf>
    <xf numFmtId="0" fontId="1" fillId="6" borderId="32" xfId="0" applyFont="1" applyFill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left" vertical="center" wrapText="1"/>
      <protection hidden="1"/>
    </xf>
    <xf numFmtId="0" fontId="21" fillId="6" borderId="32" xfId="0" applyFont="1" applyFill="1" applyBorder="1" applyAlignment="1">
      <alignment horizontal="left" vertical="center" wrapText="1"/>
    </xf>
    <xf numFmtId="0" fontId="21" fillId="6" borderId="33" xfId="0" applyFont="1" applyFill="1" applyBorder="1" applyAlignment="1">
      <alignment horizontal="left" vertical="center" wrapText="1"/>
    </xf>
    <xf numFmtId="0" fontId="21" fillId="6" borderId="18" xfId="0" applyFont="1" applyFill="1" applyBorder="1" applyAlignment="1">
      <alignment horizontal="left" vertical="center" wrapText="1"/>
    </xf>
    <xf numFmtId="0" fontId="21" fillId="6" borderId="19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horizontal="left" vertical="center"/>
    </xf>
    <xf numFmtId="0" fontId="21" fillId="6" borderId="10" xfId="0" applyFont="1" applyFill="1" applyBorder="1" applyAlignment="1" applyProtection="1">
      <alignment horizontal="left" vertical="center"/>
      <protection hidden="1"/>
    </xf>
    <xf numFmtId="0" fontId="21" fillId="6" borderId="25" xfId="0" applyFont="1" applyFill="1" applyBorder="1" applyAlignment="1" applyProtection="1">
      <alignment horizontal="left" vertical="center"/>
      <protection hidden="1"/>
    </xf>
    <xf numFmtId="0" fontId="1" fillId="6" borderId="32" xfId="0" applyFont="1" applyFill="1" applyBorder="1" applyAlignment="1" applyProtection="1">
      <alignment horizontal="left" vertical="center"/>
      <protection hidden="1"/>
    </xf>
    <xf numFmtId="0" fontId="1" fillId="6" borderId="0" xfId="0" applyFont="1" applyFill="1" applyAlignment="1" applyProtection="1">
      <alignment horizontal="left" vertical="center"/>
      <protection hidden="1"/>
    </xf>
    <xf numFmtId="0" fontId="1" fillId="6" borderId="0" xfId="0" applyFont="1" applyFill="1" applyAlignment="1" applyProtection="1">
      <alignment horizontal="center" vertical="center"/>
      <protection hidden="1"/>
    </xf>
    <xf numFmtId="0" fontId="21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left" vertical="center"/>
    </xf>
    <xf numFmtId="0" fontId="21" fillId="6" borderId="0" xfId="0" applyFont="1" applyFill="1" applyAlignment="1">
      <alignment horizontal="left" vertical="top" wrapText="1"/>
    </xf>
    <xf numFmtId="0" fontId="21" fillId="6" borderId="32" xfId="0" applyFont="1" applyFill="1" applyBorder="1" applyAlignment="1" applyProtection="1">
      <alignment horizontal="left" vertical="center" wrapText="1"/>
      <protection hidden="1"/>
    </xf>
    <xf numFmtId="0" fontId="21" fillId="6" borderId="33" xfId="0" applyFont="1" applyFill="1" applyBorder="1" applyAlignment="1" applyProtection="1">
      <alignment horizontal="left" vertical="center" wrapText="1"/>
      <protection hidden="1"/>
    </xf>
    <xf numFmtId="0" fontId="21" fillId="6" borderId="18" xfId="0" applyFont="1" applyFill="1" applyBorder="1" applyAlignment="1" applyProtection="1">
      <alignment horizontal="left" vertical="center" wrapText="1"/>
      <protection hidden="1"/>
    </xf>
    <xf numFmtId="0" fontId="21" fillId="6" borderId="19" xfId="0" applyFont="1" applyFill="1" applyBorder="1" applyAlignment="1" applyProtection="1">
      <alignment horizontal="left" vertical="center" wrapText="1"/>
      <protection hidden="1"/>
    </xf>
    <xf numFmtId="0" fontId="21" fillId="6" borderId="10" xfId="0" applyFont="1" applyFill="1" applyBorder="1" applyAlignment="1">
      <alignment horizontal="left" vertical="center" wrapText="1"/>
    </xf>
    <xf numFmtId="0" fontId="21" fillId="6" borderId="25" xfId="0" applyFont="1" applyFill="1" applyBorder="1" applyAlignment="1">
      <alignment horizontal="left" vertical="center" wrapText="1"/>
    </xf>
    <xf numFmtId="0" fontId="14" fillId="6" borderId="0" xfId="0" applyFont="1" applyFill="1" applyAlignment="1" applyProtection="1">
      <alignment horizontal="center" vertical="center" wrapText="1"/>
      <protection hidden="1"/>
    </xf>
    <xf numFmtId="0" fontId="25" fillId="2" borderId="64" xfId="0" applyFont="1" applyFill="1" applyBorder="1" applyAlignment="1" applyProtection="1">
      <alignment horizontal="center" vertical="center" wrapText="1"/>
      <protection hidden="1"/>
    </xf>
    <xf numFmtId="0" fontId="25" fillId="2" borderId="65" xfId="0" applyFont="1" applyFill="1" applyBorder="1" applyAlignment="1" applyProtection="1">
      <alignment horizontal="center" vertical="center" wrapText="1"/>
      <protection hidden="1"/>
    </xf>
    <xf numFmtId="0" fontId="25" fillId="2" borderId="66" xfId="0" applyFont="1" applyFill="1" applyBorder="1" applyAlignment="1" applyProtection="1">
      <alignment horizontal="center" vertical="center" wrapText="1"/>
      <protection hidden="1"/>
    </xf>
    <xf numFmtId="0" fontId="34" fillId="6" borderId="0" xfId="0" applyFont="1" applyFill="1" applyAlignment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21" fillId="6" borderId="0" xfId="0" applyFont="1" applyFill="1" applyAlignment="1">
      <alignment horizontal="left" wrapText="1"/>
    </xf>
    <xf numFmtId="0" fontId="1" fillId="6" borderId="18" xfId="0" applyFont="1" applyFill="1" applyBorder="1" applyAlignment="1" applyProtection="1">
      <alignment horizontal="left" vertical="center"/>
      <protection hidden="1"/>
    </xf>
    <xf numFmtId="0" fontId="21" fillId="6" borderId="0" xfId="0" applyFont="1" applyFill="1" applyAlignment="1" applyProtection="1">
      <alignment horizontal="center" vertical="center" wrapText="1"/>
      <protection hidden="1"/>
    </xf>
    <xf numFmtId="0" fontId="21" fillId="6" borderId="0" xfId="0" applyFont="1" applyFill="1" applyAlignment="1" applyProtection="1">
      <alignment horizontal="center" vertical="center"/>
      <protection hidden="1"/>
    </xf>
    <xf numFmtId="0" fontId="21" fillId="6" borderId="0" xfId="0" applyFont="1" applyFill="1" applyAlignment="1">
      <alignment horizontal="left" vertical="center"/>
    </xf>
    <xf numFmtId="0" fontId="36" fillId="6" borderId="0" xfId="0" applyFont="1" applyFill="1" applyAlignment="1" applyProtection="1">
      <alignment horizontal="right" vertical="center" wrapText="1"/>
      <protection hidden="1"/>
    </xf>
    <xf numFmtId="0" fontId="34" fillId="6" borderId="0" xfId="0" applyFont="1" applyFill="1" applyAlignment="1" applyProtection="1">
      <alignment horizontal="center" vertical="center" wrapText="1"/>
      <protection hidden="1"/>
    </xf>
    <xf numFmtId="0" fontId="21" fillId="6" borderId="0" xfId="0" applyFont="1" applyFill="1" applyAlignment="1">
      <alignment horizontal="center" vertical="center"/>
    </xf>
    <xf numFmtId="0" fontId="21" fillId="6" borderId="10" xfId="0" applyFont="1" applyFill="1" applyBorder="1" applyAlignment="1">
      <alignment horizontal="left" vertical="center"/>
    </xf>
    <xf numFmtId="0" fontId="21" fillId="6" borderId="25" xfId="0" applyFont="1" applyFill="1" applyBorder="1" applyAlignment="1">
      <alignment horizontal="left" vertical="center"/>
    </xf>
    <xf numFmtId="0" fontId="5" fillId="2" borderId="52" xfId="0" applyFont="1" applyFill="1" applyBorder="1" applyAlignment="1" applyProtection="1">
      <alignment horizontal="center" vertical="center"/>
      <protection hidden="1"/>
    </xf>
    <xf numFmtId="0" fontId="13" fillId="6" borderId="0" xfId="0" applyFont="1" applyFill="1" applyAlignment="1">
      <alignment horizontal="left" vertical="center" wrapText="1"/>
    </xf>
    <xf numFmtId="0" fontId="13" fillId="6" borderId="0" xfId="0" applyFont="1" applyFill="1" applyAlignment="1" applyProtection="1">
      <alignment horizontal="left" vertical="center"/>
      <protection hidden="1"/>
    </xf>
    <xf numFmtId="0" fontId="3" fillId="8" borderId="15" xfId="0" applyFont="1" applyFill="1" applyBorder="1" applyAlignment="1" applyProtection="1">
      <alignment horizontal="center" vertical="center" textRotation="90"/>
      <protection hidden="1"/>
    </xf>
    <xf numFmtId="0" fontId="3" fillId="8" borderId="16" xfId="0" applyFont="1" applyFill="1" applyBorder="1" applyAlignment="1" applyProtection="1">
      <alignment horizontal="center" vertical="center" textRotation="90"/>
      <protection hidden="1"/>
    </xf>
    <xf numFmtId="0" fontId="3" fillId="8" borderId="17" xfId="0" applyFont="1" applyFill="1" applyBorder="1" applyAlignment="1" applyProtection="1">
      <alignment horizontal="center" vertical="center" textRotation="90"/>
      <protection hidden="1"/>
    </xf>
    <xf numFmtId="0" fontId="3" fillId="8" borderId="19" xfId="0" applyFont="1" applyFill="1" applyBorder="1" applyAlignment="1" applyProtection="1">
      <alignment horizontal="center" vertical="center" textRotation="90"/>
      <protection hidden="1"/>
    </xf>
    <xf numFmtId="0" fontId="3" fillId="8" borderId="52" xfId="0" applyFont="1" applyFill="1" applyBorder="1" applyAlignment="1" applyProtection="1">
      <alignment horizontal="center" vertical="center"/>
      <protection hidden="1"/>
    </xf>
    <xf numFmtId="0" fontId="3" fillId="8" borderId="32" xfId="0" applyFont="1" applyFill="1" applyBorder="1" applyAlignment="1" applyProtection="1">
      <alignment horizontal="center" vertical="center"/>
      <protection hidden="1"/>
    </xf>
    <xf numFmtId="0" fontId="3" fillId="8" borderId="33" xfId="0" applyFont="1" applyFill="1" applyBorder="1" applyAlignment="1" applyProtection="1">
      <alignment horizontal="center" vertical="center"/>
      <protection hidden="1"/>
    </xf>
    <xf numFmtId="0" fontId="6" fillId="8" borderId="54" xfId="0" applyFont="1" applyFill="1" applyBorder="1" applyAlignment="1" applyProtection="1">
      <alignment vertical="center"/>
      <protection hidden="1"/>
    </xf>
    <xf numFmtId="0" fontId="6" fillId="8" borderId="55" xfId="0" applyFont="1" applyFill="1" applyBorder="1" applyAlignment="1" applyProtection="1">
      <alignment vertical="center"/>
      <protection hidden="1"/>
    </xf>
    <xf numFmtId="0" fontId="6" fillId="8" borderId="57" xfId="0" applyFont="1" applyFill="1" applyBorder="1" applyAlignment="1" applyProtection="1">
      <alignment vertical="center"/>
      <protection hidden="1"/>
    </xf>
    <xf numFmtId="0" fontId="6" fillId="8" borderId="58" xfId="0" applyFont="1" applyFill="1" applyBorder="1" applyAlignment="1" applyProtection="1">
      <alignment vertical="center"/>
      <protection hidden="1"/>
    </xf>
    <xf numFmtId="0" fontId="2" fillId="7" borderId="9" xfId="0" applyFont="1" applyFill="1" applyBorder="1" applyAlignment="1" applyProtection="1">
      <alignment horizontal="center" vertical="center"/>
      <protection hidden="1"/>
    </xf>
    <xf numFmtId="0" fontId="2" fillId="7" borderId="10" xfId="0" applyFont="1" applyFill="1" applyBorder="1" applyAlignment="1" applyProtection="1">
      <alignment horizontal="center" vertical="center"/>
      <protection hidden="1"/>
    </xf>
    <xf numFmtId="0" fontId="2" fillId="7" borderId="25" xfId="0" applyFont="1" applyFill="1" applyBorder="1" applyAlignment="1" applyProtection="1">
      <alignment horizontal="center" vertical="center"/>
      <protection hidden="1"/>
    </xf>
    <xf numFmtId="166" fontId="2" fillId="4" borderId="26" xfId="0" applyNumberFormat="1" applyFont="1" applyFill="1" applyBorder="1" applyAlignment="1" applyProtection="1">
      <alignment horizontal="center" vertical="center"/>
      <protection hidden="1"/>
    </xf>
    <xf numFmtId="166" fontId="2" fillId="4" borderId="24" xfId="0" applyNumberFormat="1" applyFont="1" applyFill="1" applyBorder="1" applyAlignment="1" applyProtection="1">
      <alignment horizontal="center" vertical="center"/>
      <protection hidden="1"/>
    </xf>
    <xf numFmtId="166" fontId="2" fillId="4" borderId="27" xfId="0" applyNumberFormat="1" applyFont="1" applyFill="1" applyBorder="1" applyAlignment="1" applyProtection="1">
      <alignment horizontal="center" vertical="center"/>
      <protection hidden="1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3" borderId="27" xfId="0" applyFont="1" applyFill="1" applyBorder="1" applyAlignment="1" applyProtection="1">
      <alignment horizontal="center" vertical="center"/>
      <protection hidden="1"/>
    </xf>
    <xf numFmtId="0" fontId="2" fillId="5" borderId="9" xfId="0" applyFont="1" applyFill="1" applyBorder="1" applyAlignment="1" applyProtection="1">
      <alignment horizontal="center" vertical="center"/>
      <protection hidden="1"/>
    </xf>
    <xf numFmtId="0" fontId="2" fillId="5" borderId="10" xfId="0" applyFont="1" applyFill="1" applyBorder="1" applyAlignment="1" applyProtection="1">
      <alignment horizontal="center" vertical="center"/>
      <protection hidden="1"/>
    </xf>
    <xf numFmtId="0" fontId="2" fillId="5" borderId="25" xfId="0" applyFont="1" applyFill="1" applyBorder="1" applyAlignment="1" applyProtection="1">
      <alignment horizontal="center" vertical="center"/>
      <protection hidden="1"/>
    </xf>
    <xf numFmtId="0" fontId="2" fillId="2" borderId="40" xfId="0" applyFont="1" applyFill="1" applyBorder="1" applyAlignment="1" applyProtection="1">
      <alignment horizontal="center" vertical="center"/>
      <protection hidden="1"/>
    </xf>
    <xf numFmtId="0" fontId="2" fillId="2" borderId="41" xfId="0" applyFont="1" applyFill="1" applyBorder="1" applyAlignment="1" applyProtection="1">
      <alignment horizontal="center" vertical="center"/>
      <protection hidden="1"/>
    </xf>
    <xf numFmtId="0" fontId="2" fillId="2" borderId="42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3">
    <dxf>
      <font>
        <color rgb="FF008000"/>
      </font>
      <fill>
        <patternFill>
          <bgColor rgb="FFCCFFCC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080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77</xdr:row>
      <xdr:rowOff>136805</xdr:rowOff>
    </xdr:from>
    <xdr:to>
      <xdr:col>51</xdr:col>
      <xdr:colOff>28575</xdr:colOff>
      <xdr:row>82</xdr:row>
      <xdr:rowOff>102367</xdr:rowOff>
    </xdr:to>
    <xdr:pic>
      <xdr:nvPicPr>
        <xdr:cNvPr id="2252" name="Imagem 2251">
          <a:extLst>
            <a:ext uri="{FF2B5EF4-FFF2-40B4-BE49-F238E27FC236}">
              <a16:creationId xmlns:a16="http://schemas.microsoft.com/office/drawing/2014/main" id="{4795DC82-A19A-7ECB-98CE-007A09596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2357380"/>
          <a:ext cx="8609239" cy="727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129269</xdr:colOff>
      <xdr:row>36</xdr:row>
      <xdr:rowOff>20409</xdr:rowOff>
    </xdr:from>
    <xdr:to>
      <xdr:col>56</xdr:col>
      <xdr:colOff>219075</xdr:colOff>
      <xdr:row>40</xdr:row>
      <xdr:rowOff>135647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055DF5-AC9C-4C18-B93E-D200FCEB0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019" y="7973784"/>
          <a:ext cx="10738756" cy="79151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12</xdr:row>
      <xdr:rowOff>95251</xdr:rowOff>
    </xdr:from>
    <xdr:to>
      <xdr:col>56</xdr:col>
      <xdr:colOff>685800</xdr:colOff>
      <xdr:row>19</xdr:row>
      <xdr:rowOff>101168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9A6046A-B9AF-4E83-A502-03C9ED396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3067051"/>
          <a:ext cx="10972800" cy="1253692"/>
        </a:xfrm>
        <a:prstGeom prst="rect">
          <a:avLst/>
        </a:prstGeom>
      </xdr:spPr>
    </xdr:pic>
    <xdr:clientData/>
  </xdr:twoCellAnchor>
  <xdr:twoCellAnchor editAs="oneCell">
    <xdr:from>
      <xdr:col>0</xdr:col>
      <xdr:colOff>41273</xdr:colOff>
      <xdr:row>24</xdr:row>
      <xdr:rowOff>57150</xdr:rowOff>
    </xdr:from>
    <xdr:to>
      <xdr:col>56</xdr:col>
      <xdr:colOff>638175</xdr:colOff>
      <xdr:row>30</xdr:row>
      <xdr:rowOff>146989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E0A3557-CA92-4B52-90E1-8316EFCB5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73" y="5600700"/>
          <a:ext cx="10912477" cy="123283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52</xdr:row>
      <xdr:rowOff>133350</xdr:rowOff>
    </xdr:from>
    <xdr:to>
      <xdr:col>56</xdr:col>
      <xdr:colOff>676275</xdr:colOff>
      <xdr:row>68</xdr:row>
      <xdr:rowOff>81712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F1CD289-4106-4FBC-AF95-E078185C5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2201525"/>
          <a:ext cx="10963275" cy="278681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81</xdr:row>
      <xdr:rowOff>76199</xdr:rowOff>
    </xdr:from>
    <xdr:to>
      <xdr:col>56</xdr:col>
      <xdr:colOff>657225</xdr:colOff>
      <xdr:row>103</xdr:row>
      <xdr:rowOff>177564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EA0F5C2-197B-449B-8528-C57F60FC5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200" y="18164174"/>
          <a:ext cx="11515725" cy="421616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120</xdr:row>
      <xdr:rowOff>27134</xdr:rowOff>
    </xdr:from>
    <xdr:to>
      <xdr:col>56</xdr:col>
      <xdr:colOff>676276</xdr:colOff>
      <xdr:row>149</xdr:row>
      <xdr:rowOff>171450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AFA2645F-C79C-43C5-AB77-B10164CB9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101" y="27392459"/>
          <a:ext cx="10953750" cy="4563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AZ88"/>
  <sheetViews>
    <sheetView showGridLines="0" tabSelected="1" view="pageLayout" zoomScaleNormal="110" zoomScaleSheetLayoutView="130" workbookViewId="0">
      <selection activeCell="AG2" sqref="AG2:AX2"/>
    </sheetView>
  </sheetViews>
  <sheetFormatPr defaultColWidth="11.85546875" defaultRowHeight="12" x14ac:dyDescent="0.2"/>
  <cols>
    <col min="1" max="52" width="2.42578125" style="22" customWidth="1"/>
    <col min="53" max="16384" width="11.85546875" style="22"/>
  </cols>
  <sheetData>
    <row r="1" spans="1:52" ht="40.5" customHeight="1" thickBot="1" x14ac:dyDescent="0.25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61"/>
    </row>
    <row r="2" spans="1:52" ht="13.5" customHeight="1" thickBot="1" x14ac:dyDescent="0.25"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80"/>
      <c r="AE2" s="196" t="s">
        <v>0</v>
      </c>
      <c r="AF2" s="197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9"/>
    </row>
    <row r="3" spans="1:52" ht="15" customHeight="1" thickBot="1" x14ac:dyDescent="0.25">
      <c r="C3" s="232" t="s">
        <v>2</v>
      </c>
      <c r="D3" s="233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" t="s">
        <v>3</v>
      </c>
      <c r="AF3" s="24"/>
      <c r="AG3" s="127" t="str">
        <f>IF(AG2="","",VLOOKUP(AG2,Tabelas!C2:D97,2,TRUE))</f>
        <v/>
      </c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8"/>
      <c r="AY3" s="25"/>
    </row>
    <row r="4" spans="1:52" ht="15" customHeight="1" thickBot="1" x14ac:dyDescent="0.25">
      <c r="C4" s="234" t="s">
        <v>4</v>
      </c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196" t="s">
        <v>5</v>
      </c>
      <c r="AK4" s="197"/>
      <c r="AL4" s="19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8"/>
      <c r="AY4" s="26"/>
    </row>
    <row r="5" spans="1:52" ht="10.5" customHeight="1" x14ac:dyDescent="0.2"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</row>
    <row r="6" spans="1:52" ht="15" customHeight="1" x14ac:dyDescent="0.2">
      <c r="C6" s="15"/>
      <c r="D6" s="205" t="s">
        <v>6</v>
      </c>
      <c r="E6" s="76"/>
      <c r="F6" s="76"/>
      <c r="G6" s="76"/>
      <c r="H6" s="76"/>
      <c r="I6" s="76"/>
      <c r="J6" s="76"/>
      <c r="K6" s="76"/>
      <c r="L6" s="27"/>
      <c r="AJ6" s="15"/>
      <c r="AK6" s="205" t="s">
        <v>7</v>
      </c>
      <c r="AL6" s="76"/>
      <c r="AM6" s="76"/>
      <c r="AN6" s="76"/>
      <c r="AO6" s="76"/>
      <c r="AP6" s="76"/>
      <c r="AQ6" s="76"/>
      <c r="AR6" s="206"/>
      <c r="AS6" s="206"/>
      <c r="AT6" s="206"/>
      <c r="AU6" s="206"/>
      <c r="AV6" s="206"/>
      <c r="AW6" s="206"/>
      <c r="AX6" s="206"/>
    </row>
    <row r="7" spans="1:52" ht="4.5" customHeight="1" x14ac:dyDescent="0.2">
      <c r="D7" s="29"/>
      <c r="E7" s="30"/>
      <c r="F7" s="31"/>
      <c r="G7" s="27"/>
      <c r="H7" s="27"/>
      <c r="I7" s="27"/>
      <c r="J7" s="27"/>
      <c r="K7" s="27"/>
      <c r="L7" s="27"/>
      <c r="R7" s="32"/>
      <c r="S7" s="32"/>
      <c r="AI7" s="29"/>
      <c r="AJ7" s="29"/>
      <c r="AK7" s="31"/>
      <c r="AM7" s="33"/>
    </row>
    <row r="8" spans="1:52" ht="15" customHeight="1" x14ac:dyDescent="0.2">
      <c r="C8" s="207" t="s">
        <v>8</v>
      </c>
      <c r="D8" s="207"/>
      <c r="E8" s="207"/>
      <c r="F8" s="207"/>
      <c r="G8" s="207"/>
      <c r="H8" s="223"/>
      <c r="I8" s="230"/>
      <c r="J8" s="230"/>
      <c r="K8" s="230"/>
      <c r="L8" s="230"/>
      <c r="M8" s="224"/>
      <c r="N8" s="69"/>
      <c r="O8" s="34"/>
      <c r="P8" s="34"/>
      <c r="Q8" s="32" t="s">
        <v>9</v>
      </c>
      <c r="R8" s="32" t="s">
        <v>9</v>
      </c>
      <c r="S8" s="25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</row>
    <row r="9" spans="1:52" ht="4.5" customHeight="1" x14ac:dyDescent="0.2">
      <c r="C9" s="33"/>
      <c r="D9" s="33"/>
      <c r="E9" s="33"/>
      <c r="F9" s="33"/>
      <c r="G9" s="33"/>
      <c r="H9" s="33"/>
      <c r="I9" s="30"/>
      <c r="J9" s="30"/>
      <c r="K9" s="30"/>
      <c r="L9" s="30"/>
      <c r="M9" s="30"/>
      <c r="N9" s="34"/>
      <c r="O9" s="34"/>
      <c r="P9" s="34"/>
      <c r="Q9" s="32"/>
      <c r="R9" s="32"/>
      <c r="S9" s="25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</row>
    <row r="10" spans="1:52" ht="15" customHeight="1" x14ac:dyDescent="0.2">
      <c r="C10" s="207" t="s">
        <v>10</v>
      </c>
      <c r="D10" s="207"/>
      <c r="E10" s="207"/>
      <c r="F10" s="207"/>
      <c r="G10" s="207"/>
      <c r="H10" s="207"/>
      <c r="I10" s="207"/>
      <c r="J10" s="207"/>
      <c r="K10" s="207"/>
      <c r="L10" s="208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  <c r="AW10" s="209"/>
      <c r="AX10" s="210"/>
      <c r="AY10" s="25"/>
    </row>
    <row r="11" spans="1:52" ht="4.5" customHeight="1" x14ac:dyDescent="0.2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</row>
    <row r="12" spans="1:52" ht="15" customHeight="1" x14ac:dyDescent="0.2">
      <c r="C12" s="211" t="s">
        <v>11</v>
      </c>
      <c r="D12" s="211"/>
      <c r="E12" s="211"/>
      <c r="F12" s="211"/>
      <c r="G12" s="211"/>
      <c r="H12" s="202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4"/>
      <c r="AK12" s="221" t="s">
        <v>12</v>
      </c>
      <c r="AL12" s="222"/>
      <c r="AM12" s="222"/>
      <c r="AN12" s="222"/>
      <c r="AO12" s="222"/>
      <c r="AP12" s="202"/>
      <c r="AQ12" s="203"/>
      <c r="AR12" s="203"/>
      <c r="AS12" s="203"/>
      <c r="AT12" s="203"/>
      <c r="AU12" s="203"/>
      <c r="AV12" s="203"/>
      <c r="AW12" s="203"/>
      <c r="AX12" s="204"/>
      <c r="AY12" s="34"/>
      <c r="AZ12" s="36"/>
    </row>
    <row r="13" spans="1:52" ht="4.5" customHeight="1" x14ac:dyDescent="0.2">
      <c r="C13" s="33"/>
      <c r="D13" s="33"/>
      <c r="E13" s="33"/>
      <c r="F13" s="33"/>
      <c r="G13" s="3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/>
      <c r="AL13" s="35"/>
      <c r="AM13" s="35"/>
      <c r="AN13" s="35"/>
      <c r="AO13" s="35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6"/>
    </row>
    <row r="14" spans="1:52" ht="15" customHeight="1" x14ac:dyDescent="0.2">
      <c r="C14" s="76" t="s">
        <v>13</v>
      </c>
      <c r="D14" s="76"/>
      <c r="E14" s="76"/>
      <c r="F14" s="76"/>
      <c r="G14" s="76"/>
      <c r="H14" s="76"/>
      <c r="I14" s="76"/>
      <c r="J14" s="76"/>
      <c r="K14" s="1"/>
      <c r="L14" s="71" t="s">
        <v>14</v>
      </c>
      <c r="M14" s="72"/>
      <c r="N14" s="72"/>
      <c r="P14" s="1"/>
      <c r="Q14" s="72" t="s">
        <v>15</v>
      </c>
      <c r="R14" s="72"/>
      <c r="S14" s="72"/>
      <c r="T14" s="37" t="s">
        <v>16</v>
      </c>
      <c r="U14" s="1"/>
      <c r="V14" s="71" t="s">
        <v>17</v>
      </c>
      <c r="W14" s="72"/>
      <c r="X14" s="72"/>
      <c r="Z14" s="1"/>
      <c r="AA14" s="71" t="s">
        <v>18</v>
      </c>
      <c r="AB14" s="72"/>
      <c r="AC14" s="72"/>
      <c r="AD14" s="129"/>
      <c r="AE14" s="1"/>
      <c r="AF14" s="71" t="s">
        <v>19</v>
      </c>
      <c r="AG14" s="72"/>
      <c r="AH14" s="72"/>
      <c r="AJ14" s="34"/>
      <c r="AL14" s="27"/>
      <c r="AQ14" s="27"/>
    </row>
    <row r="15" spans="1:52" ht="5.25" customHeight="1" x14ac:dyDescent="0.2">
      <c r="C15" s="28"/>
      <c r="D15" s="28"/>
      <c r="E15" s="28"/>
      <c r="F15" s="28"/>
      <c r="G15" s="28"/>
      <c r="H15" s="28"/>
      <c r="I15" s="28"/>
      <c r="J15" s="28"/>
      <c r="K15" s="27"/>
      <c r="L15" s="25"/>
      <c r="M15" s="25"/>
      <c r="N15" s="25"/>
      <c r="O15" s="25"/>
      <c r="P15" s="27"/>
      <c r="Q15" s="25"/>
      <c r="R15" s="25"/>
      <c r="S15" s="25"/>
      <c r="T15" s="37"/>
      <c r="U15" s="27"/>
      <c r="V15" s="25"/>
      <c r="W15" s="25"/>
      <c r="X15" s="25"/>
      <c r="Z15" s="27"/>
      <c r="AA15" s="25"/>
      <c r="AB15" s="25"/>
      <c r="AC15" s="25"/>
      <c r="AF15" s="38"/>
      <c r="AG15" s="38"/>
      <c r="AH15" s="38"/>
      <c r="AI15" s="38"/>
      <c r="AK15" s="25"/>
      <c r="AL15" s="25"/>
      <c r="AM15" s="25"/>
      <c r="AN15" s="25"/>
      <c r="AO15" s="34"/>
      <c r="AR15" s="25"/>
      <c r="AS15" s="25"/>
      <c r="AT15" s="25"/>
      <c r="AU15" s="25"/>
      <c r="AV15" s="25"/>
      <c r="AW15" s="25"/>
      <c r="AX15" s="25"/>
    </row>
    <row r="16" spans="1:52" ht="15" customHeight="1" x14ac:dyDescent="0.2">
      <c r="C16" s="28"/>
      <c r="D16" s="28"/>
      <c r="E16" s="28"/>
      <c r="F16" s="28"/>
      <c r="G16" s="28"/>
      <c r="H16" s="28"/>
      <c r="I16" s="28"/>
      <c r="J16" s="28"/>
      <c r="K16" s="1"/>
      <c r="L16" s="71" t="s">
        <v>315</v>
      </c>
      <c r="M16" s="72"/>
      <c r="N16" s="72"/>
      <c r="X16" s="25"/>
      <c r="Z16" s="1"/>
      <c r="AA16" s="71" t="s">
        <v>20</v>
      </c>
      <c r="AB16" s="72"/>
      <c r="AC16" s="72"/>
      <c r="AD16" s="72"/>
      <c r="AE16" s="72"/>
      <c r="AF16" s="72"/>
      <c r="AH16" s="202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4"/>
    </row>
    <row r="17" spans="2:51" ht="4.5" customHeight="1" x14ac:dyDescent="0.2">
      <c r="I17" s="34"/>
      <c r="L17" s="27"/>
      <c r="M17" s="30"/>
      <c r="N17" s="27"/>
      <c r="O17" s="27"/>
      <c r="P17" s="37"/>
      <c r="Q17" s="37"/>
      <c r="R17" s="34"/>
      <c r="S17" s="27"/>
      <c r="T17" s="37"/>
      <c r="U17" s="37"/>
      <c r="V17" s="37"/>
      <c r="W17" s="37"/>
      <c r="X17" s="37"/>
      <c r="Y17" s="37"/>
      <c r="Z17" s="37"/>
      <c r="AC17" s="27"/>
      <c r="AD17" s="27"/>
      <c r="AE17" s="27"/>
      <c r="AF17" s="30"/>
      <c r="AG17" s="27"/>
      <c r="AH17" s="27"/>
      <c r="AI17" s="27"/>
      <c r="AJ17" s="27"/>
      <c r="AK17" s="27"/>
      <c r="AL17" s="27"/>
      <c r="AM17" s="27"/>
      <c r="AN17" s="27"/>
      <c r="AO17" s="34"/>
      <c r="AP17" s="27"/>
      <c r="AQ17" s="27"/>
      <c r="AR17" s="27"/>
      <c r="AS17" s="27"/>
      <c r="AT17" s="27"/>
      <c r="AU17" s="27"/>
      <c r="AV17" s="27"/>
      <c r="AW17" s="27"/>
      <c r="AX17" s="27"/>
      <c r="AY17" s="27"/>
    </row>
    <row r="18" spans="2:51" ht="15" customHeight="1" x14ac:dyDescent="0.2">
      <c r="C18" s="76" t="s">
        <v>21</v>
      </c>
      <c r="D18" s="76"/>
      <c r="E18" s="76"/>
      <c r="F18" s="76"/>
      <c r="G18" s="76"/>
      <c r="H18" s="1"/>
      <c r="I18" s="22" t="s">
        <v>22</v>
      </c>
      <c r="M18" s="1"/>
      <c r="N18" s="71" t="s">
        <v>23</v>
      </c>
      <c r="O18" s="72"/>
      <c r="P18" s="72"/>
      <c r="Q18" s="25"/>
      <c r="S18" s="27"/>
      <c r="T18" s="30"/>
      <c r="Z18" s="34"/>
      <c r="AB18" s="34"/>
      <c r="AL18" s="281"/>
      <c r="AM18" s="281"/>
      <c r="AN18" s="281"/>
      <c r="AO18" s="281"/>
      <c r="AP18" s="281"/>
      <c r="AQ18" s="216"/>
      <c r="AR18" s="216"/>
      <c r="AS18" s="216"/>
      <c r="AT18" s="216"/>
      <c r="AU18" s="216"/>
      <c r="AV18" s="216"/>
      <c r="AW18" s="216"/>
      <c r="AX18" s="216"/>
      <c r="AY18" s="34"/>
    </row>
    <row r="19" spans="2:51" ht="4.5" customHeight="1" x14ac:dyDescent="0.2">
      <c r="M19" s="34"/>
      <c r="N19" s="25"/>
      <c r="O19" s="25"/>
      <c r="P19" s="25"/>
      <c r="Q19" s="25"/>
      <c r="S19" s="27"/>
      <c r="T19" s="30"/>
      <c r="Z19" s="34"/>
      <c r="AB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</row>
    <row r="20" spans="2:51" ht="15" customHeight="1" x14ac:dyDescent="0.2">
      <c r="C20" s="76" t="s">
        <v>24</v>
      </c>
      <c r="D20" s="76"/>
      <c r="E20" s="76"/>
      <c r="F20" s="76"/>
      <c r="G20" s="76"/>
      <c r="H20" s="76"/>
      <c r="I20" s="76"/>
      <c r="J20" s="76"/>
      <c r="K20" s="76"/>
      <c r="L20" s="76"/>
      <c r="M20" s="1"/>
      <c r="N20" s="22" t="s">
        <v>25</v>
      </c>
      <c r="R20" s="25"/>
      <c r="S20" s="25"/>
      <c r="T20" s="1"/>
      <c r="U20" s="71" t="s">
        <v>26</v>
      </c>
      <c r="V20" s="72"/>
      <c r="W20" s="72"/>
      <c r="X20" s="72"/>
      <c r="Y20" s="72"/>
      <c r="Z20" s="72"/>
      <c r="AB20" s="1"/>
      <c r="AC20" s="71" t="s">
        <v>280</v>
      </c>
      <c r="AD20" s="72"/>
      <c r="AE20" s="72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</row>
    <row r="21" spans="2:51" ht="4.5" customHeight="1" x14ac:dyDescent="0.2">
      <c r="C21" s="28"/>
      <c r="D21" s="28"/>
      <c r="E21" s="28"/>
      <c r="F21" s="28"/>
      <c r="G21" s="28"/>
      <c r="H21" s="28"/>
      <c r="I21" s="28"/>
      <c r="J21" s="28"/>
      <c r="K21" s="28"/>
      <c r="L21" s="28"/>
      <c r="R21" s="25"/>
      <c r="S21" s="25"/>
      <c r="T21" s="30"/>
      <c r="U21" s="25"/>
      <c r="V21" s="25"/>
      <c r="W21" s="25"/>
      <c r="X21" s="25"/>
      <c r="Y21" s="25"/>
      <c r="Z21" s="25"/>
      <c r="AC21" s="25"/>
      <c r="AD21" s="25"/>
      <c r="AE21" s="25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</row>
    <row r="22" spans="2:51" ht="15" customHeight="1" x14ac:dyDescent="0.2">
      <c r="C22" s="76" t="s">
        <v>282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135"/>
      <c r="S22" s="136"/>
      <c r="T22" s="136"/>
      <c r="U22" s="136"/>
      <c r="V22" s="136"/>
      <c r="W22" s="137"/>
      <c r="X22" s="70"/>
      <c r="Y22" s="70"/>
      <c r="Z22" s="70"/>
      <c r="AA22" s="70"/>
      <c r="AB22" s="219" t="s">
        <v>283</v>
      </c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20"/>
      <c r="AS22" s="135"/>
      <c r="AT22" s="136"/>
      <c r="AU22" s="136"/>
      <c r="AV22" s="136"/>
      <c r="AW22" s="136"/>
      <c r="AX22" s="137"/>
    </row>
    <row r="23" spans="2:51" ht="4.5" customHeight="1" x14ac:dyDescent="0.2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40"/>
      <c r="Q23" s="40"/>
      <c r="R23" s="40"/>
      <c r="S23" s="40"/>
      <c r="T23" s="40"/>
      <c r="U23" s="40"/>
      <c r="V23" s="32"/>
      <c r="W23" s="32"/>
      <c r="X23" s="32"/>
      <c r="Y23" s="32"/>
      <c r="Z23" s="33"/>
      <c r="AA23" s="33"/>
      <c r="AB23" s="33"/>
      <c r="AC23" s="33"/>
      <c r="AD23" s="33"/>
      <c r="AE23" s="33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40"/>
      <c r="AT23" s="40"/>
      <c r="AU23" s="40"/>
      <c r="AV23" s="40"/>
      <c r="AW23" s="40"/>
      <c r="AX23" s="40"/>
    </row>
    <row r="24" spans="2:51" ht="15" customHeight="1" x14ac:dyDescent="0.2">
      <c r="C24" s="42" t="s">
        <v>27</v>
      </c>
      <c r="D24" s="33"/>
      <c r="E24" s="33"/>
      <c r="F24" s="33"/>
      <c r="G24" s="33"/>
      <c r="H24" s="33"/>
      <c r="I24" s="33"/>
      <c r="J24" s="33"/>
      <c r="K24" s="36"/>
      <c r="L24" s="212">
        <f>COUNTA(D31:AY40)</f>
        <v>0</v>
      </c>
      <c r="M24" s="213"/>
      <c r="P24" s="76" t="s">
        <v>28</v>
      </c>
      <c r="Q24" s="76"/>
      <c r="R24" s="76"/>
      <c r="S24" s="76"/>
      <c r="T24" s="76"/>
      <c r="U24" s="76"/>
      <c r="V24" s="223"/>
      <c r="W24" s="224"/>
      <c r="AP24" s="34"/>
      <c r="AQ24" s="34"/>
      <c r="AR24" s="34"/>
      <c r="AS24" s="34"/>
      <c r="AT24" s="34"/>
      <c r="AU24" s="34"/>
      <c r="AV24" s="34"/>
      <c r="AW24" s="34"/>
      <c r="AX24" s="34"/>
      <c r="AY24" s="34"/>
    </row>
    <row r="25" spans="2:51" ht="15" customHeight="1" x14ac:dyDescent="0.2">
      <c r="I25" s="25"/>
      <c r="J25" s="25"/>
      <c r="K25" s="25"/>
      <c r="L25" s="25"/>
      <c r="M25" s="25"/>
      <c r="N25" s="25"/>
      <c r="O25" s="25"/>
      <c r="P25" s="25"/>
      <c r="Q25" s="25"/>
      <c r="R25" s="27"/>
      <c r="S25" s="27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2:51" ht="14.25" customHeight="1" x14ac:dyDescent="0.2">
      <c r="C26" s="200" t="s">
        <v>29</v>
      </c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</row>
    <row r="27" spans="2:51" ht="14.25" customHeight="1" thickBot="1" x14ac:dyDescent="0.25">
      <c r="C27" s="214" t="s">
        <v>325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</row>
    <row r="28" spans="2:51" ht="15" customHeight="1" thickBot="1" x14ac:dyDescent="0.25">
      <c r="B28" s="335" t="s">
        <v>30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6"/>
      <c r="AW28" s="336"/>
      <c r="AX28" s="336"/>
      <c r="AY28" s="337"/>
    </row>
    <row r="29" spans="2:51" ht="9.75" customHeight="1" x14ac:dyDescent="0.2">
      <c r="B29" s="338" t="s">
        <v>31</v>
      </c>
      <c r="C29" s="339"/>
      <c r="D29" s="16"/>
      <c r="E29" s="7"/>
      <c r="F29" s="7"/>
      <c r="G29" s="7"/>
      <c r="H29" s="7"/>
      <c r="I29" s="7"/>
      <c r="J29" s="7"/>
      <c r="K29" s="16"/>
      <c r="L29" s="7"/>
      <c r="M29" s="7"/>
      <c r="N29" s="7"/>
      <c r="O29" s="7"/>
      <c r="P29" s="7"/>
      <c r="Q29" s="7"/>
      <c r="R29" s="1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8"/>
    </row>
    <row r="30" spans="2:51" ht="9.75" customHeight="1" thickBot="1" x14ac:dyDescent="0.25">
      <c r="B30" s="340" t="s">
        <v>32</v>
      </c>
      <c r="C30" s="341"/>
      <c r="D30" s="17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10"/>
    </row>
    <row r="31" spans="2:51" ht="9.75" customHeight="1" x14ac:dyDescent="0.2">
      <c r="B31" s="331" t="s">
        <v>33</v>
      </c>
      <c r="C31" s="332"/>
      <c r="D31" s="18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5"/>
    </row>
    <row r="32" spans="2:51" ht="9.75" customHeight="1" x14ac:dyDescent="0.2">
      <c r="B32" s="331"/>
      <c r="C32" s="332"/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6"/>
    </row>
    <row r="33" spans="2:51" ht="9.75" customHeight="1" x14ac:dyDescent="0.2">
      <c r="B33" s="331"/>
      <c r="C33" s="332"/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6"/>
    </row>
    <row r="34" spans="2:51" ht="9.75" customHeight="1" x14ac:dyDescent="0.2">
      <c r="B34" s="331"/>
      <c r="C34" s="332"/>
      <c r="D34" s="1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6"/>
    </row>
    <row r="35" spans="2:51" ht="9.75" customHeight="1" x14ac:dyDescent="0.2">
      <c r="B35" s="331"/>
      <c r="C35" s="332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6"/>
    </row>
    <row r="36" spans="2:51" ht="9.75" customHeight="1" x14ac:dyDescent="0.2">
      <c r="B36" s="331"/>
      <c r="C36" s="332"/>
      <c r="D36" s="1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6"/>
    </row>
    <row r="37" spans="2:51" ht="9.75" customHeight="1" x14ac:dyDescent="0.2">
      <c r="B37" s="331"/>
      <c r="C37" s="332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6"/>
    </row>
    <row r="38" spans="2:51" ht="9.75" customHeight="1" x14ac:dyDescent="0.2">
      <c r="B38" s="331"/>
      <c r="C38" s="332"/>
      <c r="D38" s="19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6"/>
    </row>
    <row r="39" spans="2:51" ht="9.75" customHeight="1" x14ac:dyDescent="0.2">
      <c r="B39" s="331"/>
      <c r="C39" s="332"/>
      <c r="D39" s="1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6"/>
    </row>
    <row r="40" spans="2:51" ht="9.75" customHeight="1" thickBot="1" x14ac:dyDescent="0.25">
      <c r="B40" s="333"/>
      <c r="C40" s="334"/>
      <c r="D40" s="2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3"/>
    </row>
    <row r="41" spans="2:51" ht="15" customHeight="1" x14ac:dyDescent="0.2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</row>
    <row r="42" spans="2:51" x14ac:dyDescent="0.2">
      <c r="B42" s="200" t="s">
        <v>34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</row>
    <row r="43" spans="2:51" ht="15" customHeight="1" thickBot="1" x14ac:dyDescent="0.25"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</row>
    <row r="44" spans="2:51" ht="15" customHeight="1" thickBot="1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342" t="s">
        <v>262</v>
      </c>
      <c r="AJ44" s="343"/>
      <c r="AK44" s="343"/>
      <c r="AL44" s="343"/>
      <c r="AM44" s="343"/>
      <c r="AN44" s="343"/>
      <c r="AO44" s="343"/>
      <c r="AP44" s="343"/>
      <c r="AQ44" s="343"/>
      <c r="AR44" s="343"/>
      <c r="AS44" s="343"/>
      <c r="AT44" s="343"/>
      <c r="AU44" s="343"/>
      <c r="AV44" s="343"/>
      <c r="AW44" s="343"/>
      <c r="AX44" s="343"/>
      <c r="AY44" s="344"/>
    </row>
    <row r="45" spans="2:51" s="29" customFormat="1" ht="18.75" customHeight="1" thickBot="1" x14ac:dyDescent="0.25">
      <c r="B45" s="133" t="s">
        <v>35</v>
      </c>
      <c r="C45" s="134"/>
      <c r="D45" s="134"/>
      <c r="E45" s="134"/>
      <c r="F45" s="134"/>
      <c r="G45" s="252"/>
      <c r="H45" s="252"/>
      <c r="I45" s="252"/>
      <c r="J45" s="134"/>
      <c r="K45" s="134"/>
      <c r="L45" s="134"/>
      <c r="M45" s="134"/>
      <c r="N45" s="134"/>
      <c r="O45" s="134"/>
      <c r="P45" s="134"/>
      <c r="Q45" s="134"/>
      <c r="R45" s="134"/>
      <c r="S45" s="252"/>
      <c r="T45" s="252"/>
      <c r="U45" s="252"/>
      <c r="V45" s="252"/>
      <c r="W45" s="252"/>
      <c r="X45" s="252"/>
      <c r="Y45" s="252"/>
      <c r="Z45" s="252"/>
      <c r="AA45" s="134"/>
      <c r="AB45" s="134"/>
      <c r="AC45" s="134"/>
      <c r="AD45" s="134"/>
      <c r="AE45" s="134"/>
      <c r="AF45" s="134"/>
      <c r="AG45" s="134"/>
      <c r="AH45" s="253"/>
      <c r="AI45" s="133" t="s">
        <v>263</v>
      </c>
      <c r="AJ45" s="134"/>
      <c r="AK45" s="134"/>
      <c r="AL45" s="134"/>
      <c r="AM45" s="134"/>
      <c r="AN45" s="134"/>
      <c r="AO45" s="134"/>
      <c r="AP45" s="134"/>
      <c r="AQ45" s="134"/>
      <c r="AR45" s="249"/>
      <c r="AS45" s="250"/>
      <c r="AT45" s="250"/>
      <c r="AU45" s="250"/>
      <c r="AV45" s="250"/>
      <c r="AW45" s="250"/>
      <c r="AX45" s="250"/>
      <c r="AY45" s="251"/>
    </row>
    <row r="46" spans="2:51" s="29" customFormat="1" ht="27" customHeight="1" thickBot="1" x14ac:dyDescent="0.25">
      <c r="B46" s="237" t="s">
        <v>269</v>
      </c>
      <c r="C46" s="237"/>
      <c r="D46" s="237"/>
      <c r="E46" s="237"/>
      <c r="F46" s="237"/>
      <c r="G46" s="238" t="s">
        <v>36</v>
      </c>
      <c r="H46" s="238"/>
      <c r="I46" s="238"/>
      <c r="J46" s="237" t="s">
        <v>267</v>
      </c>
      <c r="K46" s="237"/>
      <c r="L46" s="237"/>
      <c r="M46" s="241" t="s">
        <v>294</v>
      </c>
      <c r="N46" s="241"/>
      <c r="O46" s="241"/>
      <c r="P46" s="237" t="s">
        <v>271</v>
      </c>
      <c r="Q46" s="238"/>
      <c r="R46" s="238"/>
      <c r="S46" s="77" t="s">
        <v>268</v>
      </c>
      <c r="T46" s="77"/>
      <c r="U46" s="77"/>
      <c r="V46" s="77"/>
      <c r="W46" s="77"/>
      <c r="X46" s="77"/>
      <c r="Y46" s="77"/>
      <c r="Z46" s="78"/>
      <c r="AA46" s="84" t="s">
        <v>265</v>
      </c>
      <c r="AB46" s="85"/>
      <c r="AC46" s="85"/>
      <c r="AD46" s="86"/>
      <c r="AE46" s="93" t="s">
        <v>264</v>
      </c>
      <c r="AF46" s="93"/>
      <c r="AG46" s="93"/>
      <c r="AH46" s="94"/>
      <c r="AI46" s="261" t="s">
        <v>270</v>
      </c>
      <c r="AJ46" s="262"/>
      <c r="AK46" s="262"/>
      <c r="AL46" s="263"/>
      <c r="AM46" s="270" t="s">
        <v>39</v>
      </c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1"/>
      <c r="AY46" s="272"/>
    </row>
    <row r="47" spans="2:51" s="41" customFormat="1" ht="12.75" customHeight="1" x14ac:dyDescent="0.2">
      <c r="B47" s="247"/>
      <c r="C47" s="247"/>
      <c r="D47" s="247"/>
      <c r="E47" s="247"/>
      <c r="F47" s="247"/>
      <c r="G47" s="239"/>
      <c r="H47" s="239"/>
      <c r="I47" s="239"/>
      <c r="J47" s="247"/>
      <c r="K47" s="247"/>
      <c r="L47" s="247"/>
      <c r="M47" s="242"/>
      <c r="N47" s="242"/>
      <c r="O47" s="242"/>
      <c r="P47" s="239"/>
      <c r="Q47" s="239"/>
      <c r="R47" s="239"/>
      <c r="S47" s="258" t="s">
        <v>37</v>
      </c>
      <c r="T47" s="82"/>
      <c r="U47" s="82"/>
      <c r="V47" s="259"/>
      <c r="W47" s="81" t="s">
        <v>38</v>
      </c>
      <c r="X47" s="82"/>
      <c r="Y47" s="82"/>
      <c r="Z47" s="82"/>
      <c r="AA47" s="87"/>
      <c r="AB47" s="88"/>
      <c r="AC47" s="88"/>
      <c r="AD47" s="89"/>
      <c r="AE47" s="95"/>
      <c r="AF47" s="95"/>
      <c r="AG47" s="95"/>
      <c r="AH47" s="96"/>
      <c r="AI47" s="264"/>
      <c r="AJ47" s="265"/>
      <c r="AK47" s="265"/>
      <c r="AL47" s="266"/>
      <c r="AM47" s="273"/>
      <c r="AN47" s="274"/>
      <c r="AO47" s="274"/>
      <c r="AP47" s="274"/>
      <c r="AQ47" s="274"/>
      <c r="AR47" s="274"/>
      <c r="AS47" s="274"/>
      <c r="AT47" s="274"/>
      <c r="AU47" s="274"/>
      <c r="AV47" s="274"/>
      <c r="AW47" s="274"/>
      <c r="AX47" s="274"/>
      <c r="AY47" s="275"/>
    </row>
    <row r="48" spans="2:51" s="29" customFormat="1" ht="13.5" customHeight="1" thickBot="1" x14ac:dyDescent="0.25">
      <c r="B48" s="248"/>
      <c r="C48" s="248"/>
      <c r="D48" s="248"/>
      <c r="E48" s="248"/>
      <c r="F48" s="248"/>
      <c r="G48" s="240"/>
      <c r="H48" s="240"/>
      <c r="I48" s="240"/>
      <c r="J48" s="248"/>
      <c r="K48" s="248"/>
      <c r="L48" s="248"/>
      <c r="M48" s="243"/>
      <c r="N48" s="243"/>
      <c r="O48" s="243"/>
      <c r="P48" s="240"/>
      <c r="Q48" s="240"/>
      <c r="R48" s="240"/>
      <c r="S48" s="80" t="s">
        <v>40</v>
      </c>
      <c r="T48" s="80"/>
      <c r="U48" s="80"/>
      <c r="V48" s="257"/>
      <c r="W48" s="79" t="s">
        <v>41</v>
      </c>
      <c r="X48" s="80"/>
      <c r="Y48" s="80"/>
      <c r="Z48" s="80"/>
      <c r="AA48" s="90"/>
      <c r="AB48" s="91"/>
      <c r="AC48" s="91"/>
      <c r="AD48" s="92"/>
      <c r="AE48" s="97"/>
      <c r="AF48" s="97"/>
      <c r="AG48" s="97"/>
      <c r="AH48" s="98"/>
      <c r="AI48" s="267"/>
      <c r="AJ48" s="268"/>
      <c r="AK48" s="268"/>
      <c r="AL48" s="269"/>
      <c r="AM48" s="130" t="s">
        <v>42</v>
      </c>
      <c r="AN48" s="131"/>
      <c r="AO48" s="131"/>
      <c r="AP48" s="132"/>
      <c r="AQ48" s="260" t="s">
        <v>43</v>
      </c>
      <c r="AR48" s="131"/>
      <c r="AS48" s="132"/>
      <c r="AT48" s="260" t="s">
        <v>44</v>
      </c>
      <c r="AU48" s="131"/>
      <c r="AV48" s="131"/>
      <c r="AW48" s="276" t="s">
        <v>323</v>
      </c>
      <c r="AX48" s="277"/>
      <c r="AY48" s="278"/>
    </row>
    <row r="49" spans="2:51" ht="13.5" customHeight="1" x14ac:dyDescent="0.2">
      <c r="B49" s="254" t="s">
        <v>45</v>
      </c>
      <c r="C49" s="255"/>
      <c r="D49" s="255"/>
      <c r="E49" s="255"/>
      <c r="F49" s="256"/>
      <c r="G49" s="121"/>
      <c r="H49" s="244"/>
      <c r="I49" s="244"/>
      <c r="J49" s="245"/>
      <c r="K49" s="246"/>
      <c r="L49" s="246"/>
      <c r="M49" s="118" t="str">
        <f t="shared" ref="M49:M56" si="0">IF(G49=0,"",J49/G49)</f>
        <v/>
      </c>
      <c r="N49" s="119"/>
      <c r="O49" s="120"/>
      <c r="P49" s="121"/>
      <c r="Q49" s="122"/>
      <c r="R49" s="122"/>
      <c r="S49" s="244"/>
      <c r="T49" s="244"/>
      <c r="U49" s="244"/>
      <c r="V49" s="244"/>
      <c r="W49" s="244"/>
      <c r="X49" s="244"/>
      <c r="Y49" s="244"/>
      <c r="Z49" s="245"/>
      <c r="AA49" s="112">
        <f>G49-(J49+S49+W49)</f>
        <v>0</v>
      </c>
      <c r="AB49" s="113"/>
      <c r="AC49" s="113"/>
      <c r="AD49" s="114"/>
      <c r="AE49" s="115">
        <v>0</v>
      </c>
      <c r="AF49" s="116"/>
      <c r="AG49" s="116"/>
      <c r="AH49" s="117"/>
      <c r="AI49" s="109"/>
      <c r="AJ49" s="110"/>
      <c r="AK49" s="110"/>
      <c r="AL49" s="111"/>
      <c r="AM49" s="121"/>
      <c r="AN49" s="244"/>
      <c r="AO49" s="244"/>
      <c r="AP49" s="244"/>
      <c r="AQ49" s="244"/>
      <c r="AR49" s="244"/>
      <c r="AS49" s="244"/>
      <c r="AT49" s="244"/>
      <c r="AU49" s="244"/>
      <c r="AV49" s="245"/>
      <c r="AW49" s="123">
        <f>SUM(AM49:AV49)</f>
        <v>0</v>
      </c>
      <c r="AX49" s="124"/>
      <c r="AY49" s="125"/>
    </row>
    <row r="50" spans="2:51" ht="13.5" customHeight="1" x14ac:dyDescent="0.2">
      <c r="B50" s="106" t="s">
        <v>316</v>
      </c>
      <c r="C50" s="107"/>
      <c r="D50" s="107"/>
      <c r="E50" s="107"/>
      <c r="F50" s="108"/>
      <c r="G50" s="104"/>
      <c r="H50" s="99"/>
      <c r="I50" s="99"/>
      <c r="J50" s="99"/>
      <c r="K50" s="99"/>
      <c r="L50" s="103"/>
      <c r="M50" s="100" t="str">
        <f t="shared" si="0"/>
        <v/>
      </c>
      <c r="N50" s="101"/>
      <c r="O50" s="102"/>
      <c r="P50" s="104"/>
      <c r="Q50" s="105"/>
      <c r="R50" s="105"/>
      <c r="S50" s="99"/>
      <c r="T50" s="99"/>
      <c r="U50" s="99"/>
      <c r="V50" s="99"/>
      <c r="W50" s="99"/>
      <c r="X50" s="99"/>
      <c r="Y50" s="99"/>
      <c r="Z50" s="103"/>
      <c r="AA50" s="151">
        <f t="shared" ref="AA50:AA56" si="1">G50-(J50+S50+W50)</f>
        <v>0</v>
      </c>
      <c r="AB50" s="152"/>
      <c r="AC50" s="152"/>
      <c r="AD50" s="153"/>
      <c r="AE50" s="182">
        <f xml:space="preserve"> AA50</f>
        <v>0</v>
      </c>
      <c r="AF50" s="182"/>
      <c r="AG50" s="182"/>
      <c r="AH50" s="183"/>
      <c r="AI50" s="179"/>
      <c r="AJ50" s="180"/>
      <c r="AK50" s="180"/>
      <c r="AL50" s="181"/>
      <c r="AM50" s="104"/>
      <c r="AN50" s="99"/>
      <c r="AO50" s="99"/>
      <c r="AP50" s="99"/>
      <c r="AQ50" s="99"/>
      <c r="AR50" s="99"/>
      <c r="AS50" s="99"/>
      <c r="AT50" s="99"/>
      <c r="AU50" s="99"/>
      <c r="AV50" s="103"/>
      <c r="AW50" s="123">
        <f>SUM(AM50:AV50)</f>
        <v>0</v>
      </c>
      <c r="AX50" s="124"/>
      <c r="AY50" s="125"/>
    </row>
    <row r="51" spans="2:51" ht="13.5" customHeight="1" x14ac:dyDescent="0.2">
      <c r="B51" s="106" t="s">
        <v>317</v>
      </c>
      <c r="C51" s="107"/>
      <c r="D51" s="107"/>
      <c r="E51" s="107"/>
      <c r="F51" s="108"/>
      <c r="G51" s="104"/>
      <c r="H51" s="99"/>
      <c r="I51" s="99"/>
      <c r="J51" s="99"/>
      <c r="K51" s="99"/>
      <c r="L51" s="103"/>
      <c r="M51" s="100" t="str">
        <f t="shared" si="0"/>
        <v/>
      </c>
      <c r="N51" s="101"/>
      <c r="O51" s="102"/>
      <c r="P51" s="104"/>
      <c r="Q51" s="105"/>
      <c r="R51" s="105"/>
      <c r="S51" s="99"/>
      <c r="T51" s="99"/>
      <c r="U51" s="99"/>
      <c r="V51" s="99"/>
      <c r="W51" s="99"/>
      <c r="X51" s="99"/>
      <c r="Y51" s="99"/>
      <c r="Z51" s="103"/>
      <c r="AA51" s="151">
        <f t="shared" si="1"/>
        <v>0</v>
      </c>
      <c r="AB51" s="152"/>
      <c r="AC51" s="152"/>
      <c r="AD51" s="153"/>
      <c r="AE51" s="182">
        <f xml:space="preserve"> AA51</f>
        <v>0</v>
      </c>
      <c r="AF51" s="182"/>
      <c r="AG51" s="182"/>
      <c r="AH51" s="183"/>
      <c r="AI51" s="179"/>
      <c r="AJ51" s="180"/>
      <c r="AK51" s="180"/>
      <c r="AL51" s="181"/>
      <c r="AM51" s="104"/>
      <c r="AN51" s="99"/>
      <c r="AO51" s="99"/>
      <c r="AP51" s="99"/>
      <c r="AQ51" s="99"/>
      <c r="AR51" s="99"/>
      <c r="AS51" s="99"/>
      <c r="AT51" s="99"/>
      <c r="AU51" s="99"/>
      <c r="AV51" s="103"/>
      <c r="AW51" s="123">
        <f t="shared" ref="AW51:AW56" si="2">SUM(AM51:AV51)</f>
        <v>0</v>
      </c>
      <c r="AX51" s="124"/>
      <c r="AY51" s="125"/>
    </row>
    <row r="52" spans="2:51" ht="13.5" customHeight="1" x14ac:dyDescent="0.2">
      <c r="B52" s="106" t="s">
        <v>318</v>
      </c>
      <c r="C52" s="107"/>
      <c r="D52" s="107"/>
      <c r="E52" s="107"/>
      <c r="F52" s="108"/>
      <c r="G52" s="104"/>
      <c r="H52" s="99"/>
      <c r="I52" s="99"/>
      <c r="J52" s="99"/>
      <c r="K52" s="99"/>
      <c r="L52" s="103"/>
      <c r="M52" s="100" t="str">
        <f t="shared" si="0"/>
        <v/>
      </c>
      <c r="N52" s="101"/>
      <c r="O52" s="102"/>
      <c r="P52" s="104"/>
      <c r="Q52" s="105"/>
      <c r="R52" s="105"/>
      <c r="S52" s="99"/>
      <c r="T52" s="99"/>
      <c r="U52" s="99"/>
      <c r="V52" s="99"/>
      <c r="W52" s="99"/>
      <c r="X52" s="99"/>
      <c r="Y52" s="99"/>
      <c r="Z52" s="103"/>
      <c r="AA52" s="151">
        <f t="shared" si="1"/>
        <v>0</v>
      </c>
      <c r="AB52" s="152"/>
      <c r="AC52" s="152"/>
      <c r="AD52" s="153"/>
      <c r="AE52" s="182">
        <f xml:space="preserve"> AA52</f>
        <v>0</v>
      </c>
      <c r="AF52" s="182"/>
      <c r="AG52" s="182"/>
      <c r="AH52" s="183"/>
      <c r="AI52" s="179"/>
      <c r="AJ52" s="180"/>
      <c r="AK52" s="180"/>
      <c r="AL52" s="181"/>
      <c r="AM52" s="104"/>
      <c r="AN52" s="99"/>
      <c r="AO52" s="99"/>
      <c r="AP52" s="99"/>
      <c r="AQ52" s="99"/>
      <c r="AR52" s="99"/>
      <c r="AS52" s="99"/>
      <c r="AT52" s="99"/>
      <c r="AU52" s="99"/>
      <c r="AV52" s="103"/>
      <c r="AW52" s="123">
        <f t="shared" si="2"/>
        <v>0</v>
      </c>
      <c r="AX52" s="124"/>
      <c r="AY52" s="125"/>
    </row>
    <row r="53" spans="2:51" ht="13.5" customHeight="1" x14ac:dyDescent="0.2">
      <c r="B53" s="106" t="s">
        <v>319</v>
      </c>
      <c r="C53" s="107"/>
      <c r="D53" s="107"/>
      <c r="E53" s="107"/>
      <c r="F53" s="108"/>
      <c r="G53" s="104"/>
      <c r="H53" s="99"/>
      <c r="I53" s="99"/>
      <c r="J53" s="99"/>
      <c r="K53" s="99"/>
      <c r="L53" s="103"/>
      <c r="M53" s="100" t="str">
        <f t="shared" si="0"/>
        <v/>
      </c>
      <c r="N53" s="101"/>
      <c r="O53" s="102"/>
      <c r="P53" s="104"/>
      <c r="Q53" s="105"/>
      <c r="R53" s="105"/>
      <c r="S53" s="99"/>
      <c r="T53" s="99"/>
      <c r="U53" s="99"/>
      <c r="V53" s="99"/>
      <c r="W53" s="99"/>
      <c r="X53" s="99"/>
      <c r="Y53" s="99"/>
      <c r="Z53" s="103"/>
      <c r="AA53" s="151">
        <f t="shared" si="1"/>
        <v>0</v>
      </c>
      <c r="AB53" s="152"/>
      <c r="AC53" s="152"/>
      <c r="AD53" s="153"/>
      <c r="AE53" s="182">
        <f xml:space="preserve"> AA53</f>
        <v>0</v>
      </c>
      <c r="AF53" s="182"/>
      <c r="AG53" s="182"/>
      <c r="AH53" s="183"/>
      <c r="AI53" s="179"/>
      <c r="AJ53" s="180"/>
      <c r="AK53" s="180"/>
      <c r="AL53" s="181"/>
      <c r="AM53" s="104"/>
      <c r="AN53" s="99"/>
      <c r="AO53" s="99"/>
      <c r="AP53" s="99"/>
      <c r="AQ53" s="99"/>
      <c r="AR53" s="99"/>
      <c r="AS53" s="99"/>
      <c r="AT53" s="99"/>
      <c r="AU53" s="99"/>
      <c r="AV53" s="103"/>
      <c r="AW53" s="123">
        <f t="shared" si="2"/>
        <v>0</v>
      </c>
      <c r="AX53" s="124"/>
      <c r="AY53" s="125"/>
    </row>
    <row r="54" spans="2:51" ht="13.5" customHeight="1" x14ac:dyDescent="0.2">
      <c r="B54" s="106" t="s">
        <v>320</v>
      </c>
      <c r="C54" s="107"/>
      <c r="D54" s="107"/>
      <c r="E54" s="107"/>
      <c r="F54" s="108"/>
      <c r="G54" s="104"/>
      <c r="H54" s="99"/>
      <c r="I54" s="99"/>
      <c r="J54" s="99"/>
      <c r="K54" s="99"/>
      <c r="L54" s="103"/>
      <c r="M54" s="100" t="str">
        <f t="shared" si="0"/>
        <v/>
      </c>
      <c r="N54" s="101"/>
      <c r="O54" s="102"/>
      <c r="P54" s="104"/>
      <c r="Q54" s="105"/>
      <c r="R54" s="105"/>
      <c r="S54" s="99"/>
      <c r="T54" s="99"/>
      <c r="U54" s="99"/>
      <c r="V54" s="99"/>
      <c r="W54" s="99"/>
      <c r="X54" s="99"/>
      <c r="Y54" s="99"/>
      <c r="Z54" s="103"/>
      <c r="AA54" s="151">
        <f t="shared" si="1"/>
        <v>0</v>
      </c>
      <c r="AB54" s="152"/>
      <c r="AC54" s="152"/>
      <c r="AD54" s="153"/>
      <c r="AE54" s="182">
        <f xml:space="preserve"> AA54</f>
        <v>0</v>
      </c>
      <c r="AF54" s="182"/>
      <c r="AG54" s="182"/>
      <c r="AH54" s="183"/>
      <c r="AI54" s="179"/>
      <c r="AJ54" s="180"/>
      <c r="AK54" s="180"/>
      <c r="AL54" s="181"/>
      <c r="AM54" s="104"/>
      <c r="AN54" s="99"/>
      <c r="AO54" s="99"/>
      <c r="AP54" s="99"/>
      <c r="AQ54" s="99"/>
      <c r="AR54" s="99"/>
      <c r="AS54" s="99"/>
      <c r="AT54" s="99"/>
      <c r="AU54" s="99"/>
      <c r="AV54" s="103"/>
      <c r="AW54" s="123">
        <f t="shared" si="2"/>
        <v>0</v>
      </c>
      <c r="AX54" s="124"/>
      <c r="AY54" s="125"/>
    </row>
    <row r="55" spans="2:51" ht="13.5" customHeight="1" x14ac:dyDescent="0.2">
      <c r="B55" s="106" t="s">
        <v>321</v>
      </c>
      <c r="C55" s="107"/>
      <c r="D55" s="107"/>
      <c r="E55" s="107"/>
      <c r="F55" s="108"/>
      <c r="G55" s="104"/>
      <c r="H55" s="99"/>
      <c r="I55" s="99"/>
      <c r="J55" s="99"/>
      <c r="K55" s="99"/>
      <c r="L55" s="103"/>
      <c r="M55" s="100" t="str">
        <f t="shared" si="0"/>
        <v/>
      </c>
      <c r="N55" s="101"/>
      <c r="O55" s="102"/>
      <c r="P55" s="104"/>
      <c r="Q55" s="105"/>
      <c r="R55" s="105"/>
      <c r="S55" s="99"/>
      <c r="T55" s="99"/>
      <c r="U55" s="99"/>
      <c r="V55" s="99"/>
      <c r="W55" s="99"/>
      <c r="X55" s="99"/>
      <c r="Y55" s="99"/>
      <c r="Z55" s="103"/>
      <c r="AA55" s="151">
        <f t="shared" si="1"/>
        <v>0</v>
      </c>
      <c r="AB55" s="152"/>
      <c r="AC55" s="152"/>
      <c r="AD55" s="153"/>
      <c r="AE55" s="182">
        <f>AA55</f>
        <v>0</v>
      </c>
      <c r="AF55" s="182"/>
      <c r="AG55" s="182"/>
      <c r="AH55" s="183"/>
      <c r="AI55" s="179"/>
      <c r="AJ55" s="180"/>
      <c r="AK55" s="180"/>
      <c r="AL55" s="181"/>
      <c r="AM55" s="104"/>
      <c r="AN55" s="99"/>
      <c r="AO55" s="99"/>
      <c r="AP55" s="99"/>
      <c r="AQ55" s="99"/>
      <c r="AR55" s="99"/>
      <c r="AS55" s="99"/>
      <c r="AT55" s="99"/>
      <c r="AU55" s="99"/>
      <c r="AV55" s="103"/>
      <c r="AW55" s="123">
        <f t="shared" si="2"/>
        <v>0</v>
      </c>
      <c r="AX55" s="124"/>
      <c r="AY55" s="125"/>
    </row>
    <row r="56" spans="2:51" ht="13.5" customHeight="1" thickBot="1" x14ac:dyDescent="0.25">
      <c r="B56" s="190" t="s">
        <v>322</v>
      </c>
      <c r="C56" s="191"/>
      <c r="D56" s="191"/>
      <c r="E56" s="191"/>
      <c r="F56" s="192"/>
      <c r="G56" s="156"/>
      <c r="H56" s="126"/>
      <c r="I56" s="126"/>
      <c r="J56" s="126"/>
      <c r="K56" s="126"/>
      <c r="L56" s="163"/>
      <c r="M56" s="193" t="str">
        <f t="shared" si="0"/>
        <v/>
      </c>
      <c r="N56" s="194"/>
      <c r="O56" s="195"/>
      <c r="P56" s="156"/>
      <c r="Q56" s="178"/>
      <c r="R56" s="178"/>
      <c r="S56" s="126"/>
      <c r="T56" s="126"/>
      <c r="U56" s="126"/>
      <c r="V56" s="126"/>
      <c r="W56" s="126"/>
      <c r="X56" s="126"/>
      <c r="Y56" s="126"/>
      <c r="Z56" s="163"/>
      <c r="AA56" s="184">
        <f t="shared" si="1"/>
        <v>0</v>
      </c>
      <c r="AB56" s="185"/>
      <c r="AC56" s="185"/>
      <c r="AD56" s="186"/>
      <c r="AE56" s="182">
        <f>AA56</f>
        <v>0</v>
      </c>
      <c r="AF56" s="182"/>
      <c r="AG56" s="182"/>
      <c r="AH56" s="183"/>
      <c r="AI56" s="187"/>
      <c r="AJ56" s="188"/>
      <c r="AK56" s="188"/>
      <c r="AL56" s="189"/>
      <c r="AM56" s="156"/>
      <c r="AN56" s="126"/>
      <c r="AO56" s="126"/>
      <c r="AP56" s="126"/>
      <c r="AQ56" s="126"/>
      <c r="AR56" s="126"/>
      <c r="AS56" s="126"/>
      <c r="AT56" s="126"/>
      <c r="AU56" s="126"/>
      <c r="AV56" s="163"/>
      <c r="AW56" s="160">
        <f t="shared" si="2"/>
        <v>0</v>
      </c>
      <c r="AX56" s="161"/>
      <c r="AY56" s="162"/>
    </row>
    <row r="57" spans="2:51" s="29" customFormat="1" ht="18" customHeight="1" thickBot="1" x14ac:dyDescent="0.25">
      <c r="B57" s="172" t="s">
        <v>36</v>
      </c>
      <c r="C57" s="173"/>
      <c r="D57" s="173"/>
      <c r="E57" s="173"/>
      <c r="F57" s="174"/>
      <c r="G57" s="143">
        <f>SUM(G49:I56)</f>
        <v>0</v>
      </c>
      <c r="H57" s="144"/>
      <c r="I57" s="144"/>
      <c r="J57" s="144">
        <f>SUM(J49:L56)</f>
        <v>0</v>
      </c>
      <c r="K57" s="144"/>
      <c r="L57" s="164"/>
      <c r="M57" s="345" t="str">
        <f>IF(G57=0,"",J57/G57)</f>
        <v/>
      </c>
      <c r="N57" s="346"/>
      <c r="O57" s="347"/>
      <c r="P57" s="143">
        <f>SUM(P49:R56)</f>
        <v>0</v>
      </c>
      <c r="Q57" s="144"/>
      <c r="R57" s="144"/>
      <c r="S57" s="144">
        <f>SUM(S49:V56)</f>
        <v>0</v>
      </c>
      <c r="T57" s="144"/>
      <c r="U57" s="144"/>
      <c r="V57" s="144"/>
      <c r="W57" s="144">
        <f>SUM(W49:Z56)</f>
        <v>0</v>
      </c>
      <c r="X57" s="144"/>
      <c r="Y57" s="144"/>
      <c r="Z57" s="164"/>
      <c r="AA57" s="348">
        <f>G57-(J57+S57+W57)</f>
        <v>0</v>
      </c>
      <c r="AB57" s="349"/>
      <c r="AC57" s="349"/>
      <c r="AD57" s="350"/>
      <c r="AE57" s="351">
        <f>SUM(AE49:AH56)</f>
        <v>0</v>
      </c>
      <c r="AF57" s="352"/>
      <c r="AG57" s="352"/>
      <c r="AH57" s="353"/>
      <c r="AI57" s="157">
        <f>SUM(AI49:AL56)</f>
        <v>0</v>
      </c>
      <c r="AJ57" s="158"/>
      <c r="AK57" s="158"/>
      <c r="AL57" s="159"/>
      <c r="AM57" s="154">
        <f>SUM(AM49:AP56)</f>
        <v>0</v>
      </c>
      <c r="AN57" s="155"/>
      <c r="AO57" s="155"/>
      <c r="AP57" s="155"/>
      <c r="AQ57" s="155">
        <f>SUM(AQ49:AS56)</f>
        <v>0</v>
      </c>
      <c r="AR57" s="155"/>
      <c r="AS57" s="155"/>
      <c r="AT57" s="155">
        <f>SUM(AT49:AV56)</f>
        <v>0</v>
      </c>
      <c r="AU57" s="155"/>
      <c r="AV57" s="177"/>
      <c r="AW57" s="354">
        <f>SUM(AM57:AV57)</f>
        <v>0</v>
      </c>
      <c r="AX57" s="355"/>
      <c r="AY57" s="356"/>
    </row>
    <row r="58" spans="2:51" ht="13.5" customHeight="1" thickBot="1" x14ac:dyDescent="0.25">
      <c r="B58" s="148" t="s">
        <v>46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50"/>
      <c r="AW58" s="145" t="str">
        <f>IF((AE57-AI57)=AW57,"OK","ERRO")</f>
        <v>OK</v>
      </c>
      <c r="AX58" s="146"/>
      <c r="AY58" s="147"/>
    </row>
    <row r="59" spans="2:51" ht="7.5" customHeight="1" thickBot="1" x14ac:dyDescent="0.25"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2"/>
      <c r="AW59" s="142"/>
      <c r="AX59" s="142"/>
      <c r="AY59" s="142"/>
    </row>
    <row r="60" spans="2:51" ht="15" customHeight="1" x14ac:dyDescent="0.2">
      <c r="B60" s="226" t="s">
        <v>47</v>
      </c>
      <c r="C60" s="227"/>
      <c r="D60" s="227"/>
      <c r="E60" s="227"/>
      <c r="F60" s="227"/>
      <c r="G60" s="227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29"/>
    </row>
    <row r="61" spans="2:51" ht="15" customHeight="1" x14ac:dyDescent="0.2"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5"/>
    </row>
    <row r="62" spans="2:51" ht="15" customHeight="1" x14ac:dyDescent="0.2">
      <c r="B62" s="73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5"/>
    </row>
    <row r="63" spans="2:51" ht="15" customHeight="1" x14ac:dyDescent="0.2">
      <c r="B63" s="73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5"/>
    </row>
    <row r="64" spans="2:51" x14ac:dyDescent="0.2">
      <c r="B64" s="7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5"/>
    </row>
    <row r="65" spans="2:51" ht="12.75" thickBot="1" x14ac:dyDescent="0.25">
      <c r="B65" s="139" t="s">
        <v>9</v>
      </c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1"/>
    </row>
    <row r="66" spans="2:51" ht="12" customHeight="1" thickBot="1" x14ac:dyDescent="0.25">
      <c r="B66" s="14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</row>
    <row r="67" spans="2:51" ht="12" customHeight="1" x14ac:dyDescent="0.2">
      <c r="B67" s="226" t="s">
        <v>48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31"/>
    </row>
    <row r="68" spans="2:51" ht="12" customHeight="1" x14ac:dyDescent="0.2">
      <c r="B68" s="166" t="s">
        <v>309</v>
      </c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8"/>
    </row>
    <row r="69" spans="2:51" ht="12" customHeight="1" x14ac:dyDescent="0.2">
      <c r="B69" s="166" t="s">
        <v>310</v>
      </c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8"/>
    </row>
    <row r="70" spans="2:51" ht="12" customHeight="1" x14ac:dyDescent="0.2">
      <c r="B70" s="166" t="s">
        <v>49</v>
      </c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8"/>
    </row>
    <row r="71" spans="2:51" ht="12" customHeight="1" x14ac:dyDescent="0.2">
      <c r="B71" s="166" t="s">
        <v>311</v>
      </c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8"/>
    </row>
    <row r="72" spans="2:51" ht="12" customHeight="1" x14ac:dyDescent="0.2">
      <c r="B72" s="166" t="s">
        <v>312</v>
      </c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8"/>
    </row>
    <row r="73" spans="2:51" ht="12" customHeight="1" x14ac:dyDescent="0.2">
      <c r="B73" s="166" t="s">
        <v>50</v>
      </c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8"/>
    </row>
    <row r="74" spans="2:51" ht="12" customHeight="1" x14ac:dyDescent="0.2">
      <c r="B74" s="166" t="s">
        <v>313</v>
      </c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8"/>
    </row>
    <row r="75" spans="2:51" x14ac:dyDescent="0.2">
      <c r="B75" s="166" t="s">
        <v>314</v>
      </c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8"/>
    </row>
    <row r="76" spans="2:51" ht="12.75" thickBot="1" x14ac:dyDescent="0.25">
      <c r="B76" s="169" t="s">
        <v>51</v>
      </c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  <c r="AD76" s="170"/>
      <c r="AE76" s="170"/>
      <c r="AF76" s="170"/>
      <c r="AG76" s="170"/>
      <c r="AH76" s="170"/>
      <c r="AI76" s="170"/>
      <c r="AJ76" s="170"/>
      <c r="AK76" s="170"/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1"/>
    </row>
    <row r="77" spans="2:51" ht="4.5" customHeight="1" x14ac:dyDescent="0.2"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</row>
    <row r="78" spans="2:51" x14ac:dyDescent="0.2">
      <c r="B78" s="175" t="s">
        <v>324</v>
      </c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</row>
    <row r="79" spans="2:51" x14ac:dyDescent="0.2"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</row>
    <row r="84" spans="3:51" ht="12" customHeight="1" x14ac:dyDescent="0.2"/>
    <row r="86" spans="3:51" x14ac:dyDescent="0.2"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  <c r="AJ86" s="165"/>
      <c r="AK86" s="165"/>
      <c r="AL86" s="165"/>
      <c r="AM86" s="165"/>
      <c r="AN86" s="165"/>
      <c r="AO86" s="165"/>
      <c r="AP86" s="165"/>
      <c r="AQ86" s="165"/>
      <c r="AR86" s="165"/>
      <c r="AS86" s="165"/>
      <c r="AT86" s="165"/>
      <c r="AU86" s="165"/>
      <c r="AV86" s="165"/>
      <c r="AW86" s="165"/>
      <c r="AX86" s="165"/>
      <c r="AY86" s="165"/>
    </row>
    <row r="87" spans="3:51" x14ac:dyDescent="0.2"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</row>
    <row r="88" spans="3:51" x14ac:dyDescent="0.2"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</row>
  </sheetData>
  <sheetProtection algorithmName="SHA-512" hashValue="+yIr3P/lfMvCv2eK11xsfmKJ+1YmC48+WlXBP2pPxXkR8eZ/nqJI4n95+4OOyXhxyqC0fqVDlvyutDXnNqtz5w==" saltValue="ANrq12GTjY6ZS6shpmC5fg==" spinCount="100000" sheet="1" selectLockedCells="1"/>
  <mergeCells count="229">
    <mergeCell ref="AW50:AY50"/>
    <mergeCell ref="B50:F50"/>
    <mergeCell ref="G51:I51"/>
    <mergeCell ref="C2:AD2"/>
    <mergeCell ref="AL18:AP18"/>
    <mergeCell ref="P24:U24"/>
    <mergeCell ref="W51:Z51"/>
    <mergeCell ref="W50:Z50"/>
    <mergeCell ref="G50:I50"/>
    <mergeCell ref="J51:L51"/>
    <mergeCell ref="AI50:AL50"/>
    <mergeCell ref="AM50:AP50"/>
    <mergeCell ref="AQ50:AS50"/>
    <mergeCell ref="AE50:AH50"/>
    <mergeCell ref="AE51:AH51"/>
    <mergeCell ref="AA50:AD50"/>
    <mergeCell ref="AA51:AD51"/>
    <mergeCell ref="AI51:AL51"/>
    <mergeCell ref="B43:AY43"/>
    <mergeCell ref="R22:W22"/>
    <mergeCell ref="AI44:AY44"/>
    <mergeCell ref="AW49:AY49"/>
    <mergeCell ref="G49:I49"/>
    <mergeCell ref="AM49:AP49"/>
    <mergeCell ref="AT49:AV49"/>
    <mergeCell ref="S49:V49"/>
    <mergeCell ref="W49:Z49"/>
    <mergeCell ref="J46:L48"/>
    <mergeCell ref="AR45:AY45"/>
    <mergeCell ref="B45:AH45"/>
    <mergeCell ref="G46:I48"/>
    <mergeCell ref="B49:F49"/>
    <mergeCell ref="S48:V48"/>
    <mergeCell ref="S47:V47"/>
    <mergeCell ref="AQ48:AS48"/>
    <mergeCell ref="AI46:AL48"/>
    <mergeCell ref="AM46:AY47"/>
    <mergeCell ref="B46:F48"/>
    <mergeCell ref="AW48:AY48"/>
    <mergeCell ref="AT48:AV48"/>
    <mergeCell ref="A1:AY1"/>
    <mergeCell ref="B60:G60"/>
    <mergeCell ref="H60:AY60"/>
    <mergeCell ref="C88:AY88"/>
    <mergeCell ref="C8:G8"/>
    <mergeCell ref="H8:M8"/>
    <mergeCell ref="B67:AY67"/>
    <mergeCell ref="C3:D3"/>
    <mergeCell ref="C4:R4"/>
    <mergeCell ref="S4:AI4"/>
    <mergeCell ref="E3:AD3"/>
    <mergeCell ref="AJ4:AL4"/>
    <mergeCell ref="AK6:AQ6"/>
    <mergeCell ref="C26:AY26"/>
    <mergeCell ref="U20:Z20"/>
    <mergeCell ref="AC20:AE20"/>
    <mergeCell ref="B28:AY28"/>
    <mergeCell ref="B29:C29"/>
    <mergeCell ref="B31:C40"/>
    <mergeCell ref="AM51:AP51"/>
    <mergeCell ref="P46:R48"/>
    <mergeCell ref="M46:O48"/>
    <mergeCell ref="AQ49:AS49"/>
    <mergeCell ref="J49:L49"/>
    <mergeCell ref="AE2:AF2"/>
    <mergeCell ref="AG2:AX2"/>
    <mergeCell ref="B42:AY42"/>
    <mergeCell ref="AH16:AX16"/>
    <mergeCell ref="C18:G18"/>
    <mergeCell ref="N18:P18"/>
    <mergeCell ref="D6:K6"/>
    <mergeCell ref="AR6:AX6"/>
    <mergeCell ref="C10:K10"/>
    <mergeCell ref="L10:AX10"/>
    <mergeCell ref="C14:J14"/>
    <mergeCell ref="Q14:S14"/>
    <mergeCell ref="C20:L20"/>
    <mergeCell ref="L14:N14"/>
    <mergeCell ref="C12:G12"/>
    <mergeCell ref="H12:AJ12"/>
    <mergeCell ref="L24:M24"/>
    <mergeCell ref="AP12:AX12"/>
    <mergeCell ref="C27:AY27"/>
    <mergeCell ref="AQ18:AX18"/>
    <mergeCell ref="AM4:AX4"/>
    <mergeCell ref="AB22:AR22"/>
    <mergeCell ref="AK12:AO12"/>
    <mergeCell ref="V24:W24"/>
    <mergeCell ref="S52:V52"/>
    <mergeCell ref="B55:F55"/>
    <mergeCell ref="B56:F56"/>
    <mergeCell ref="G55:I55"/>
    <mergeCell ref="B52:F52"/>
    <mergeCell ref="J53:L53"/>
    <mergeCell ref="M56:O56"/>
    <mergeCell ref="M54:O54"/>
    <mergeCell ref="M55:O55"/>
    <mergeCell ref="M53:O53"/>
    <mergeCell ref="G56:I56"/>
    <mergeCell ref="B54:F54"/>
    <mergeCell ref="G54:I54"/>
    <mergeCell ref="J54:L54"/>
    <mergeCell ref="B53:F53"/>
    <mergeCell ref="J55:L55"/>
    <mergeCell ref="J56:L56"/>
    <mergeCell ref="M52:O52"/>
    <mergeCell ref="G53:I53"/>
    <mergeCell ref="G52:I52"/>
    <mergeCell ref="J52:L52"/>
    <mergeCell ref="B62:AY62"/>
    <mergeCell ref="P56:R56"/>
    <mergeCell ref="AM54:AP54"/>
    <mergeCell ref="AI54:AL54"/>
    <mergeCell ref="AE54:AH54"/>
    <mergeCell ref="AI53:AL53"/>
    <mergeCell ref="AE52:AH52"/>
    <mergeCell ref="AI52:AL52"/>
    <mergeCell ref="AE53:AH53"/>
    <mergeCell ref="AM53:AP53"/>
    <mergeCell ref="AA53:AD53"/>
    <mergeCell ref="P55:R55"/>
    <mergeCell ref="AA56:AD56"/>
    <mergeCell ref="W56:Z56"/>
    <mergeCell ref="AE55:AH55"/>
    <mergeCell ref="AE56:AH56"/>
    <mergeCell ref="P54:R54"/>
    <mergeCell ref="AA54:AD54"/>
    <mergeCell ref="W52:Z52"/>
    <mergeCell ref="AM52:AP52"/>
    <mergeCell ref="AI55:AL55"/>
    <mergeCell ref="AM55:AP55"/>
    <mergeCell ref="AI56:AL56"/>
    <mergeCell ref="AA52:AD52"/>
    <mergeCell ref="AW53:AY53"/>
    <mergeCell ref="B59:AY59"/>
    <mergeCell ref="W57:Z57"/>
    <mergeCell ref="C86:AY86"/>
    <mergeCell ref="B68:AY68"/>
    <mergeCell ref="B71:AY71"/>
    <mergeCell ref="B72:AY72"/>
    <mergeCell ref="B73:AY73"/>
    <mergeCell ref="B74:AY74"/>
    <mergeCell ref="B76:AY76"/>
    <mergeCell ref="B75:AY75"/>
    <mergeCell ref="B69:AY69"/>
    <mergeCell ref="B70:AY70"/>
    <mergeCell ref="S57:V57"/>
    <mergeCell ref="AQ57:AS57"/>
    <mergeCell ref="B57:F57"/>
    <mergeCell ref="J57:L57"/>
    <mergeCell ref="G57:I57"/>
    <mergeCell ref="M57:O57"/>
    <mergeCell ref="B61:AY61"/>
    <mergeCell ref="B78:AY78"/>
    <mergeCell ref="B77:AY77"/>
    <mergeCell ref="B79:AY79"/>
    <mergeCell ref="AT57:AV57"/>
    <mergeCell ref="AS22:AX22"/>
    <mergeCell ref="C87:AY87"/>
    <mergeCell ref="B65:AY65"/>
    <mergeCell ref="B66:AY66"/>
    <mergeCell ref="B64:AY64"/>
    <mergeCell ref="P57:R57"/>
    <mergeCell ref="AW58:AY58"/>
    <mergeCell ref="B58:AV58"/>
    <mergeCell ref="P53:R53"/>
    <mergeCell ref="S53:V53"/>
    <mergeCell ref="S54:V54"/>
    <mergeCell ref="AA55:AD55"/>
    <mergeCell ref="W55:Z55"/>
    <mergeCell ref="S55:V55"/>
    <mergeCell ref="W53:Z53"/>
    <mergeCell ref="AQ56:AS56"/>
    <mergeCell ref="AW57:AY57"/>
    <mergeCell ref="AM57:AP57"/>
    <mergeCell ref="AM56:AP56"/>
    <mergeCell ref="AI57:AL57"/>
    <mergeCell ref="AW56:AY56"/>
    <mergeCell ref="AT55:AV55"/>
    <mergeCell ref="AT56:AV56"/>
    <mergeCell ref="AQ55:AS55"/>
    <mergeCell ref="B30:C30"/>
    <mergeCell ref="AW55:AY55"/>
    <mergeCell ref="S56:V56"/>
    <mergeCell ref="AG3:AX3"/>
    <mergeCell ref="AF14:AH14"/>
    <mergeCell ref="V14:X14"/>
    <mergeCell ref="AA14:AD14"/>
    <mergeCell ref="AE57:AH57"/>
    <mergeCell ref="AA57:AD57"/>
    <mergeCell ref="AW51:AY51"/>
    <mergeCell ref="AW52:AY52"/>
    <mergeCell ref="AW54:AY54"/>
    <mergeCell ref="AT52:AV52"/>
    <mergeCell ref="AT51:AV51"/>
    <mergeCell ref="AQ53:AS53"/>
    <mergeCell ref="AQ51:AS51"/>
    <mergeCell ref="AT53:AV53"/>
    <mergeCell ref="AT54:AV54"/>
    <mergeCell ref="AQ54:AS54"/>
    <mergeCell ref="W54:Z54"/>
    <mergeCell ref="AT50:AV50"/>
    <mergeCell ref="AM48:AP48"/>
    <mergeCell ref="AI45:AQ45"/>
    <mergeCell ref="S50:V50"/>
    <mergeCell ref="AA16:AF16"/>
    <mergeCell ref="L16:N16"/>
    <mergeCell ref="B63:AY63"/>
    <mergeCell ref="C22:Q22"/>
    <mergeCell ref="S46:Z46"/>
    <mergeCell ref="W48:Z48"/>
    <mergeCell ref="W47:Z47"/>
    <mergeCell ref="B41:AY41"/>
    <mergeCell ref="AA46:AD48"/>
    <mergeCell ref="AE46:AH48"/>
    <mergeCell ref="AQ52:AS52"/>
    <mergeCell ref="M50:O50"/>
    <mergeCell ref="M51:O51"/>
    <mergeCell ref="J50:L50"/>
    <mergeCell ref="P51:R51"/>
    <mergeCell ref="B51:F51"/>
    <mergeCell ref="P52:R52"/>
    <mergeCell ref="P50:R50"/>
    <mergeCell ref="S51:V51"/>
    <mergeCell ref="AI49:AL49"/>
    <mergeCell ref="AA49:AD49"/>
    <mergeCell ref="AE49:AH49"/>
    <mergeCell ref="M49:O49"/>
    <mergeCell ref="P49:R49"/>
  </mergeCells>
  <phoneticPr fontId="0" type="noConversion"/>
  <conditionalFormatting sqref="D31:AY40">
    <cfRule type="cellIs" dxfId="2" priority="3" stopIfTrue="1" operator="greaterThanOrEqual">
      <formula>1</formula>
    </cfRule>
  </conditionalFormatting>
  <conditionalFormatting sqref="AW58:AY58">
    <cfRule type="cellIs" dxfId="1" priority="1" operator="equal">
      <formula>"ERRO"</formula>
    </cfRule>
    <cfRule type="cellIs" dxfId="0" priority="2" operator="equal">
      <formula>"OK"</formula>
    </cfRule>
  </conditionalFormatting>
  <printOptions horizontalCentered="1"/>
  <pageMargins left="0.47244094488188981" right="0.47244094488188981" top="0.6692913385826772" bottom="0.42" header="0.31496062992125984" footer="0.31496062992125984"/>
  <pageSetup paperSize="9" scale="75" orientation="portrait" r:id="rId1"/>
  <headerFooter alignWithMargins="0">
    <oddHeader>&amp;L&amp;G&amp;C&amp;"Arial,Negrito"&amp;12RELATÓRIO DE SURTO DE VARICELA
&amp;K0070C02025&amp;R&amp;G</oddHeader>
  </headerFooter>
  <ignoredErrors>
    <ignoredError sqref="AA57 M57" formula="1"/>
  </ignoredError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Selecionar Distrito Administrativo (DA) da lista suspensa." xr:uid="{00000000-0002-0000-0000-000000000000}">
          <x14:formula1>
            <xm:f>Tabelas!$C$2:$C$97</xm:f>
          </x14:formula1>
          <xm:sqref>AG2:AX2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3A43-58B8-4301-94CF-7D57E5F61B82}">
  <sheetPr>
    <tabColor theme="8" tint="-0.249977111117893"/>
  </sheetPr>
  <dimension ref="A1:BE163"/>
  <sheetViews>
    <sheetView view="pageLayout" zoomScaleNormal="100" zoomScaleSheetLayoutView="100" workbookViewId="0">
      <selection activeCell="A3" sqref="A3:BE3"/>
    </sheetView>
  </sheetViews>
  <sheetFormatPr defaultColWidth="11.85546875" defaultRowHeight="12" x14ac:dyDescent="0.2"/>
  <cols>
    <col min="1" max="1" width="4.140625" style="44" customWidth="1"/>
    <col min="2" max="53" width="2.28515625" style="44" customWidth="1"/>
    <col min="54" max="57" width="10.5703125" style="44" customWidth="1"/>
    <col min="58" max="16384" width="11.85546875" style="44"/>
  </cols>
  <sheetData>
    <row r="1" spans="1:57" ht="14.25" customHeight="1" x14ac:dyDescent="0.2">
      <c r="A1" s="323" t="s">
        <v>308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  <c r="BD1" s="323"/>
      <c r="BE1" s="323"/>
    </row>
    <row r="2" spans="1:57" ht="10.5" customHeight="1" x14ac:dyDescent="0.2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</row>
    <row r="3" spans="1:57" ht="30" customHeight="1" x14ac:dyDescent="0.2">
      <c r="A3" s="325" t="s">
        <v>253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</row>
    <row r="4" spans="1:57" ht="15" customHeight="1" x14ac:dyDescent="0.3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</row>
    <row r="5" spans="1:57" ht="15" customHeight="1" x14ac:dyDescent="0.3">
      <c r="A5" s="301"/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  <c r="U5" s="301"/>
      <c r="V5" s="301"/>
      <c r="W5" s="301"/>
      <c r="X5" s="301"/>
      <c r="Y5" s="301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  <c r="AR5" s="301"/>
      <c r="AS5" s="301"/>
      <c r="AT5" s="301"/>
      <c r="AU5" s="301"/>
      <c r="AV5" s="301"/>
      <c r="AW5" s="301"/>
      <c r="AX5" s="301"/>
      <c r="AY5" s="301"/>
      <c r="AZ5" s="301"/>
      <c r="BA5" s="301"/>
      <c r="BB5" s="301"/>
      <c r="BC5" s="301"/>
      <c r="BD5" s="301"/>
      <c r="BE5" s="301"/>
    </row>
    <row r="6" spans="1:57" ht="15" customHeight="1" x14ac:dyDescent="0.3">
      <c r="A6" s="301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1"/>
      <c r="AP6" s="301"/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1"/>
      <c r="BC6" s="301"/>
      <c r="BD6" s="301"/>
      <c r="BE6" s="301"/>
    </row>
    <row r="7" spans="1:57" s="46" customFormat="1" ht="21" x14ac:dyDescent="0.2">
      <c r="A7" s="315" t="s">
        <v>258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315"/>
      <c r="BE7" s="315"/>
    </row>
    <row r="8" spans="1:57" ht="8.25" customHeight="1" thickBot="1" x14ac:dyDescent="0.25">
      <c r="A8" s="58"/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</row>
    <row r="9" spans="1:57" ht="30" customHeight="1" thickBot="1" x14ac:dyDescent="0.25">
      <c r="A9" s="64" t="s">
        <v>252</v>
      </c>
      <c r="B9" s="326" t="s">
        <v>273</v>
      </c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7"/>
    </row>
    <row r="10" spans="1:57" ht="30" customHeight="1" thickBot="1" x14ac:dyDescent="0.25">
      <c r="A10" s="64" t="s">
        <v>255</v>
      </c>
      <c r="B10" s="326" t="s">
        <v>274</v>
      </c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326"/>
      <c r="AW10" s="326"/>
      <c r="AX10" s="326"/>
      <c r="AY10" s="326"/>
      <c r="AZ10" s="326"/>
      <c r="BA10" s="326"/>
      <c r="BB10" s="326"/>
      <c r="BC10" s="326"/>
      <c r="BD10" s="326"/>
      <c r="BE10" s="327"/>
    </row>
    <row r="11" spans="1:57" ht="30" customHeight="1" thickBot="1" x14ac:dyDescent="0.25">
      <c r="A11" s="64" t="s">
        <v>256</v>
      </c>
      <c r="B11" s="326" t="s">
        <v>275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6"/>
      <c r="BD11" s="326"/>
      <c r="BE11" s="327"/>
    </row>
    <row r="12" spans="1:57" ht="15" customHeight="1" x14ac:dyDescent="0.2">
      <c r="A12" s="47"/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</row>
    <row r="13" spans="1:57" ht="8.25" customHeight="1" x14ac:dyDescent="0.2"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</row>
    <row r="14" spans="1:57" ht="15" customHeight="1" x14ac:dyDescent="0.2">
      <c r="B14" s="45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</row>
    <row r="15" spans="1:57" ht="15" customHeight="1" x14ac:dyDescent="0.2">
      <c r="B15" s="45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</row>
    <row r="16" spans="1:57" ht="15" customHeight="1" x14ac:dyDescent="0.2">
      <c r="B16" s="45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</row>
    <row r="17" spans="1:57" ht="15" customHeight="1" x14ac:dyDescent="0.2">
      <c r="B17" s="45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</row>
    <row r="18" spans="1:57" ht="15" customHeight="1" x14ac:dyDescent="0.2">
      <c r="B18" s="45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</row>
    <row r="19" spans="1:57" ht="15" customHeight="1" x14ac:dyDescent="0.2">
      <c r="B19" s="45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</row>
    <row r="20" spans="1:57" ht="15" customHeight="1" x14ac:dyDescent="0.2"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89"/>
      <c r="BA20" s="289"/>
      <c r="BB20" s="289"/>
      <c r="BC20" s="289"/>
      <c r="BD20" s="289"/>
      <c r="BE20" s="289"/>
    </row>
    <row r="21" spans="1:57" ht="15" customHeight="1" thickBot="1" x14ac:dyDescent="0.25"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289"/>
      <c r="AS21" s="289"/>
      <c r="AT21" s="289"/>
      <c r="AU21" s="289"/>
      <c r="AV21" s="289"/>
      <c r="AW21" s="289"/>
      <c r="AX21" s="289"/>
      <c r="AY21" s="289"/>
      <c r="AZ21" s="289"/>
      <c r="BA21" s="289"/>
      <c r="BB21" s="289"/>
      <c r="BC21" s="289"/>
      <c r="BD21" s="289"/>
      <c r="BE21" s="289"/>
    </row>
    <row r="22" spans="1:57" ht="24.75" customHeight="1" x14ac:dyDescent="0.2">
      <c r="A22" s="328" t="s">
        <v>260</v>
      </c>
      <c r="B22" s="291" t="s">
        <v>276</v>
      </c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2"/>
    </row>
    <row r="23" spans="1:57" ht="24.75" customHeight="1" thickBot="1" x14ac:dyDescent="0.25">
      <c r="A23" s="317"/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4"/>
    </row>
    <row r="24" spans="1:57" ht="24.75" customHeight="1" x14ac:dyDescent="0.2">
      <c r="A24" s="48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</row>
    <row r="25" spans="1:57" ht="15" customHeight="1" x14ac:dyDescent="0.2">
      <c r="A25" s="4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</row>
    <row r="26" spans="1:57" ht="15" customHeight="1" x14ac:dyDescent="0.2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</row>
    <row r="27" spans="1:57" ht="15" customHeight="1" x14ac:dyDescent="0.2">
      <c r="B27" s="45" t="s">
        <v>9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</row>
    <row r="28" spans="1:57" ht="15" customHeight="1" x14ac:dyDescent="0.2">
      <c r="B28" s="45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</row>
    <row r="29" spans="1:57" ht="15" customHeight="1" x14ac:dyDescent="0.2">
      <c r="B29" s="45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</row>
    <row r="30" spans="1:57" ht="15" customHeight="1" x14ac:dyDescent="0.2">
      <c r="B30" s="45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</row>
    <row r="31" spans="1:57" ht="15" customHeight="1" x14ac:dyDescent="0.2">
      <c r="B31" s="45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</row>
    <row r="32" spans="1:57" ht="15" customHeight="1" x14ac:dyDescent="0.2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</row>
    <row r="33" spans="1:57" ht="15" customHeight="1" x14ac:dyDescent="0.2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</row>
    <row r="34" spans="1:57" s="46" customFormat="1" ht="21" x14ac:dyDescent="0.2">
      <c r="A34" s="324" t="s">
        <v>254</v>
      </c>
      <c r="B34" s="324"/>
      <c r="C34" s="324"/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</row>
    <row r="35" spans="1:57" s="46" customFormat="1" ht="8.25" customHeight="1" x14ac:dyDescent="0.2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</row>
    <row r="36" spans="1:57" ht="30" customHeight="1" x14ac:dyDescent="0.2">
      <c r="A36" s="68"/>
      <c r="B36" s="282" t="s">
        <v>277</v>
      </c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282"/>
      <c r="AP36" s="282"/>
      <c r="AQ36" s="282"/>
      <c r="AR36" s="282"/>
      <c r="AS36" s="282"/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</row>
    <row r="37" spans="1:57" ht="8.25" customHeight="1" x14ac:dyDescent="0.2"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</row>
    <row r="38" spans="1:57" ht="15" customHeight="1" x14ac:dyDescent="0.2">
      <c r="B38" s="45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</row>
    <row r="39" spans="1:57" ht="15" customHeight="1" x14ac:dyDescent="0.2">
      <c r="B39" s="311"/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1"/>
      <c r="AH39" s="311"/>
      <c r="AI39" s="311"/>
      <c r="AJ39" s="311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311"/>
      <c r="AW39" s="311"/>
      <c r="AX39" s="311"/>
      <c r="AY39" s="311"/>
      <c r="AZ39" s="311"/>
      <c r="BA39" s="311"/>
    </row>
    <row r="40" spans="1:57" ht="15" customHeight="1" x14ac:dyDescent="0.2">
      <c r="B40" s="45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</row>
    <row r="41" spans="1:57" ht="15" customHeight="1" x14ac:dyDescent="0.2">
      <c r="B41" s="45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</row>
    <row r="42" spans="1:57" ht="15" customHeight="1" x14ac:dyDescent="0.2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89"/>
      <c r="BC42" s="289"/>
      <c r="BD42" s="289"/>
      <c r="BE42" s="289"/>
    </row>
    <row r="43" spans="1:57" ht="15" customHeight="1" x14ac:dyDescent="0.2"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/>
      <c r="BB43" s="289"/>
      <c r="BC43" s="289"/>
      <c r="BD43" s="289"/>
      <c r="BE43" s="289"/>
    </row>
    <row r="44" spans="1:57" s="46" customFormat="1" ht="21" x14ac:dyDescent="0.2">
      <c r="A44" s="315" t="s">
        <v>259</v>
      </c>
      <c r="B44" s="315"/>
      <c r="C44" s="315"/>
      <c r="D44" s="315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5"/>
      <c r="BE44" s="315"/>
    </row>
    <row r="45" spans="1:57" s="46" customFormat="1" ht="8.25" customHeight="1" thickBot="1" x14ac:dyDescent="0.25">
      <c r="A45" s="59"/>
      <c r="B45" s="295"/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</row>
    <row r="46" spans="1:57" ht="30" customHeight="1" thickBot="1" x14ac:dyDescent="0.25">
      <c r="A46" s="64" t="s">
        <v>252</v>
      </c>
      <c r="B46" s="296" t="s">
        <v>272</v>
      </c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6"/>
      <c r="AN46" s="296"/>
      <c r="AO46" s="296"/>
      <c r="AP46" s="296"/>
      <c r="AQ46" s="296"/>
      <c r="AR46" s="296"/>
      <c r="AS46" s="296"/>
      <c r="AT46" s="296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7"/>
    </row>
    <row r="47" spans="1:57" ht="30" customHeight="1" thickBot="1" x14ac:dyDescent="0.25">
      <c r="A47" s="64" t="s">
        <v>255</v>
      </c>
      <c r="B47" s="296" t="s">
        <v>279</v>
      </c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7"/>
    </row>
    <row r="48" spans="1:57" ht="30" customHeight="1" thickBot="1" x14ac:dyDescent="0.25">
      <c r="A48" s="64" t="s">
        <v>256</v>
      </c>
      <c r="B48" s="286" t="s">
        <v>284</v>
      </c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6"/>
      <c r="AX48" s="286"/>
      <c r="AY48" s="286"/>
      <c r="AZ48" s="286"/>
      <c r="BA48" s="286"/>
      <c r="BB48" s="286"/>
      <c r="BC48" s="286"/>
      <c r="BD48" s="286"/>
      <c r="BE48" s="287"/>
    </row>
    <row r="49" spans="1:57" ht="30" customHeight="1" thickBot="1" x14ac:dyDescent="0.25">
      <c r="A49" s="64" t="s">
        <v>260</v>
      </c>
      <c r="B49" s="296" t="s">
        <v>278</v>
      </c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6"/>
      <c r="AA49" s="296"/>
      <c r="AB49" s="296"/>
      <c r="AC49" s="296"/>
      <c r="AD49" s="296"/>
      <c r="AE49" s="296"/>
      <c r="AF49" s="296"/>
      <c r="AG49" s="296"/>
      <c r="AH49" s="296"/>
      <c r="AI49" s="296"/>
      <c r="AJ49" s="296"/>
      <c r="AK49" s="296"/>
      <c r="AL49" s="296"/>
      <c r="AM49" s="296"/>
      <c r="AN49" s="296"/>
      <c r="AO49" s="296"/>
      <c r="AP49" s="296"/>
      <c r="AQ49" s="296"/>
      <c r="AR49" s="296"/>
      <c r="AS49" s="296"/>
      <c r="AT49" s="296"/>
      <c r="AU49" s="296"/>
      <c r="AV49" s="296"/>
      <c r="AW49" s="296"/>
      <c r="AX49" s="296"/>
      <c r="AY49" s="296"/>
      <c r="AZ49" s="296"/>
      <c r="BA49" s="296"/>
      <c r="BB49" s="296"/>
      <c r="BC49" s="296"/>
      <c r="BD49" s="296"/>
      <c r="BE49" s="297"/>
    </row>
    <row r="50" spans="1:57" ht="30" customHeight="1" thickBot="1" x14ac:dyDescent="0.25">
      <c r="A50" s="64" t="s">
        <v>257</v>
      </c>
      <c r="B50" s="296" t="s">
        <v>281</v>
      </c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296"/>
      <c r="AM50" s="296"/>
      <c r="AN50" s="296"/>
      <c r="AO50" s="296"/>
      <c r="AP50" s="296"/>
      <c r="AQ50" s="296"/>
      <c r="AR50" s="296"/>
      <c r="AS50" s="296"/>
      <c r="AT50" s="296"/>
      <c r="AU50" s="296"/>
      <c r="AV50" s="296"/>
      <c r="AW50" s="296"/>
      <c r="AX50" s="296"/>
      <c r="AY50" s="296"/>
      <c r="AZ50" s="296"/>
      <c r="BA50" s="296"/>
      <c r="BB50" s="296"/>
      <c r="BC50" s="296"/>
      <c r="BD50" s="296"/>
      <c r="BE50" s="297"/>
    </row>
    <row r="51" spans="1:57" ht="21" customHeight="1" x14ac:dyDescent="0.2">
      <c r="A51" s="328" t="s">
        <v>261</v>
      </c>
      <c r="B51" s="305" t="s">
        <v>298</v>
      </c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6"/>
    </row>
    <row r="52" spans="1:57" ht="21" customHeight="1" thickBot="1" x14ac:dyDescent="0.25">
      <c r="A52" s="317"/>
      <c r="B52" s="307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7"/>
      <c r="AU52" s="307"/>
      <c r="AV52" s="307"/>
      <c r="AW52" s="307"/>
      <c r="AX52" s="307"/>
      <c r="AY52" s="307"/>
      <c r="AZ52" s="307"/>
      <c r="BA52" s="307"/>
      <c r="BB52" s="307"/>
      <c r="BC52" s="307"/>
      <c r="BD52" s="307"/>
      <c r="BE52" s="308"/>
    </row>
    <row r="53" spans="1:57" ht="21" customHeight="1" x14ac:dyDescent="0.2">
      <c r="A53" s="48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</row>
    <row r="54" spans="1:57" ht="21" customHeight="1" x14ac:dyDescent="0.2">
      <c r="A54" s="43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</row>
    <row r="55" spans="1:57" ht="14.25" customHeight="1" x14ac:dyDescent="0.2"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</row>
    <row r="56" spans="1:57" ht="14.25" customHeight="1" x14ac:dyDescent="0.2"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</row>
    <row r="57" spans="1:57" ht="14.25" customHeight="1" x14ac:dyDescent="0.2">
      <c r="B57" s="54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330"/>
      <c r="AM57" s="330"/>
      <c r="AN57" s="330"/>
      <c r="AO57" s="330"/>
      <c r="AP57" s="330"/>
      <c r="AQ57" s="330"/>
      <c r="AR57" s="330"/>
      <c r="AS57" s="330"/>
      <c r="AT57" s="330"/>
      <c r="AU57" s="330"/>
      <c r="AV57" s="330"/>
      <c r="AW57" s="330"/>
      <c r="AX57" s="330"/>
      <c r="AY57" s="330"/>
      <c r="AZ57" s="330"/>
    </row>
    <row r="58" spans="1:57" ht="14.25" customHeight="1" x14ac:dyDescent="0.2"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  <c r="AO58" s="290"/>
      <c r="AP58" s="290"/>
      <c r="AQ58" s="290"/>
      <c r="AR58" s="290"/>
      <c r="AS58" s="290"/>
      <c r="AT58" s="290"/>
      <c r="AU58" s="290"/>
      <c r="AV58" s="290"/>
      <c r="AW58" s="290"/>
      <c r="AX58" s="290"/>
      <c r="AY58" s="290"/>
      <c r="AZ58" s="290"/>
      <c r="BA58" s="290"/>
    </row>
    <row r="59" spans="1:57" ht="14.25" customHeight="1" x14ac:dyDescent="0.2"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  <c r="AY59" s="290"/>
      <c r="AZ59" s="290"/>
      <c r="BA59" s="290"/>
    </row>
    <row r="60" spans="1:57" ht="14.25" customHeight="1" x14ac:dyDescent="0.2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</row>
    <row r="70" spans="1:57" x14ac:dyDescent="0.2">
      <c r="A70" s="299"/>
      <c r="B70" s="299"/>
      <c r="C70" s="299"/>
      <c r="D70" s="299"/>
      <c r="E70" s="299"/>
      <c r="F70" s="299"/>
      <c r="G70" s="299"/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9"/>
      <c r="V70" s="299"/>
      <c r="W70" s="299"/>
      <c r="X70" s="299"/>
      <c r="Y70" s="299"/>
      <c r="Z70" s="299"/>
      <c r="AA70" s="299"/>
      <c r="AB70" s="299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99"/>
      <c r="AV70" s="299"/>
      <c r="AW70" s="299"/>
      <c r="AX70" s="299"/>
      <c r="AY70" s="299"/>
      <c r="AZ70" s="299"/>
      <c r="BA70" s="299"/>
      <c r="BB70" s="299"/>
      <c r="BC70" s="299"/>
      <c r="BD70" s="299"/>
      <c r="BE70" s="299"/>
    </row>
    <row r="71" spans="1:57" s="46" customFormat="1" ht="21" x14ac:dyDescent="0.2">
      <c r="A71" s="315" t="s">
        <v>302</v>
      </c>
      <c r="B71" s="315"/>
      <c r="C71" s="315"/>
      <c r="D71" s="315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5"/>
      <c r="BE71" s="315"/>
    </row>
    <row r="72" spans="1:57" s="46" customFormat="1" ht="8.25" customHeight="1" x14ac:dyDescent="0.2">
      <c r="A72" s="295"/>
      <c r="B72" s="295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</row>
    <row r="73" spans="1:57" ht="30" customHeight="1" thickBot="1" x14ac:dyDescent="0.25">
      <c r="A73" s="55"/>
      <c r="B73" s="322" t="s">
        <v>299</v>
      </c>
      <c r="C73" s="322"/>
      <c r="D73" s="322"/>
      <c r="E73" s="322"/>
      <c r="F73" s="322"/>
      <c r="G73" s="322"/>
      <c r="H73" s="322"/>
      <c r="I73" s="322"/>
      <c r="J73" s="322"/>
      <c r="K73" s="322"/>
      <c r="L73" s="322"/>
      <c r="M73" s="322"/>
      <c r="N73" s="322"/>
      <c r="O73" s="322"/>
      <c r="P73" s="322"/>
      <c r="Q73" s="322"/>
      <c r="R73" s="322"/>
      <c r="S73" s="322"/>
      <c r="T73" s="322"/>
      <c r="U73" s="322"/>
      <c r="V73" s="322"/>
      <c r="W73" s="322"/>
      <c r="X73" s="322"/>
      <c r="Y73" s="322"/>
      <c r="Z73" s="322"/>
      <c r="AA73" s="322"/>
      <c r="AB73" s="322"/>
      <c r="AC73" s="322"/>
      <c r="AD73" s="322"/>
      <c r="AE73" s="322"/>
      <c r="AF73" s="322"/>
      <c r="AG73" s="322"/>
      <c r="AH73" s="322"/>
      <c r="AI73" s="322"/>
      <c r="AJ73" s="322"/>
      <c r="AK73" s="322"/>
      <c r="AL73" s="322"/>
      <c r="AM73" s="322"/>
      <c r="AN73" s="322"/>
      <c r="AO73" s="322"/>
      <c r="AP73" s="322"/>
      <c r="AQ73" s="322"/>
      <c r="AR73" s="322"/>
      <c r="AS73" s="322"/>
      <c r="AT73" s="322"/>
      <c r="AU73" s="322"/>
      <c r="AV73" s="322"/>
      <c r="AW73" s="322"/>
      <c r="AX73" s="322"/>
      <c r="AY73" s="322"/>
      <c r="AZ73" s="322"/>
      <c r="BA73" s="322"/>
      <c r="BB73" s="322"/>
      <c r="BC73" s="322"/>
      <c r="BD73" s="322"/>
      <c r="BE73" s="322"/>
    </row>
    <row r="74" spans="1:57" ht="30" customHeight="1" thickBot="1" x14ac:dyDescent="0.25">
      <c r="A74" s="64" t="s">
        <v>252</v>
      </c>
      <c r="B74" s="326" t="s">
        <v>285</v>
      </c>
      <c r="C74" s="326"/>
      <c r="D74" s="326"/>
      <c r="E74" s="326"/>
      <c r="F74" s="326"/>
      <c r="G74" s="326"/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  <c r="S74" s="326"/>
      <c r="T74" s="326"/>
      <c r="U74" s="326"/>
      <c r="V74" s="326"/>
      <c r="W74" s="326"/>
      <c r="X74" s="326"/>
      <c r="Y74" s="326"/>
      <c r="Z74" s="326"/>
      <c r="AA74" s="326"/>
      <c r="AB74" s="326"/>
      <c r="AC74" s="326"/>
      <c r="AD74" s="326"/>
      <c r="AE74" s="326"/>
      <c r="AF74" s="326"/>
      <c r="AG74" s="326"/>
      <c r="AH74" s="326"/>
      <c r="AI74" s="326"/>
      <c r="AJ74" s="326"/>
      <c r="AK74" s="326"/>
      <c r="AL74" s="326"/>
      <c r="AM74" s="326"/>
      <c r="AN74" s="326"/>
      <c r="AO74" s="326"/>
      <c r="AP74" s="326"/>
      <c r="AQ74" s="326"/>
      <c r="AR74" s="326"/>
      <c r="AS74" s="326"/>
      <c r="AT74" s="326"/>
      <c r="AU74" s="326"/>
      <c r="AV74" s="326"/>
      <c r="AW74" s="326"/>
      <c r="AX74" s="326"/>
      <c r="AY74" s="326"/>
      <c r="AZ74" s="326"/>
      <c r="BA74" s="326"/>
      <c r="BB74" s="326"/>
      <c r="BC74" s="326"/>
      <c r="BD74" s="326"/>
      <c r="BE74" s="327"/>
    </row>
    <row r="75" spans="1:57" ht="20.25" customHeight="1" x14ac:dyDescent="0.2">
      <c r="A75" s="328" t="s">
        <v>255</v>
      </c>
      <c r="B75" s="291" t="s">
        <v>286</v>
      </c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  <c r="AA75" s="291"/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1"/>
      <c r="AM75" s="291"/>
      <c r="AN75" s="291"/>
      <c r="AO75" s="291"/>
      <c r="AP75" s="291"/>
      <c r="AQ75" s="291"/>
      <c r="AR75" s="291"/>
      <c r="AS75" s="291"/>
      <c r="AT75" s="291"/>
      <c r="AU75" s="291"/>
      <c r="AV75" s="291"/>
      <c r="AW75" s="291"/>
      <c r="AX75" s="291"/>
      <c r="AY75" s="291"/>
      <c r="AZ75" s="291"/>
      <c r="BA75" s="291"/>
      <c r="BB75" s="291"/>
      <c r="BC75" s="291"/>
      <c r="BD75" s="291"/>
      <c r="BE75" s="292"/>
    </row>
    <row r="76" spans="1:57" ht="20.25" customHeight="1" thickBot="1" x14ac:dyDescent="0.25">
      <c r="A76" s="317"/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4"/>
    </row>
    <row r="77" spans="1:57" ht="20.25" customHeight="1" x14ac:dyDescent="0.2">
      <c r="A77" s="328" t="s">
        <v>256</v>
      </c>
      <c r="B77" s="305" t="s">
        <v>287</v>
      </c>
      <c r="C77" s="305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6"/>
    </row>
    <row r="78" spans="1:57" ht="20.25" customHeight="1" thickBot="1" x14ac:dyDescent="0.25">
      <c r="A78" s="317"/>
      <c r="B78" s="307"/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  <c r="AY78" s="307"/>
      <c r="AZ78" s="307"/>
      <c r="BA78" s="307"/>
      <c r="BB78" s="307"/>
      <c r="BC78" s="307"/>
      <c r="BD78" s="307"/>
      <c r="BE78" s="308"/>
    </row>
    <row r="79" spans="1:57" ht="20.25" customHeight="1" x14ac:dyDescent="0.2">
      <c r="A79" s="328" t="s">
        <v>260</v>
      </c>
      <c r="B79" s="291" t="s">
        <v>288</v>
      </c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  <c r="AA79" s="291"/>
      <c r="AB79" s="291"/>
      <c r="AC79" s="291"/>
      <c r="AD79" s="291"/>
      <c r="AE79" s="291"/>
      <c r="AF79" s="291"/>
      <c r="AG79" s="291"/>
      <c r="AH79" s="291"/>
      <c r="AI79" s="291"/>
      <c r="AJ79" s="291"/>
      <c r="AK79" s="291"/>
      <c r="AL79" s="291"/>
      <c r="AM79" s="291"/>
      <c r="AN79" s="291"/>
      <c r="AO79" s="291"/>
      <c r="AP79" s="291"/>
      <c r="AQ79" s="291"/>
      <c r="AR79" s="291"/>
      <c r="AS79" s="291"/>
      <c r="AT79" s="291"/>
      <c r="AU79" s="291"/>
      <c r="AV79" s="291"/>
      <c r="AW79" s="291"/>
      <c r="AX79" s="291"/>
      <c r="AY79" s="291"/>
      <c r="AZ79" s="291"/>
      <c r="BA79" s="291"/>
      <c r="BB79" s="291"/>
      <c r="BC79" s="291"/>
      <c r="BD79" s="291"/>
      <c r="BE79" s="292"/>
    </row>
    <row r="80" spans="1:57" ht="20.25" customHeight="1" thickBot="1" x14ac:dyDescent="0.25">
      <c r="A80" s="317"/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4"/>
    </row>
    <row r="81" spans="1:57" ht="15.75" customHeight="1" x14ac:dyDescent="0.2">
      <c r="A81" s="298"/>
      <c r="B81" s="298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  <c r="BB81" s="298"/>
      <c r="BC81" s="298"/>
      <c r="BD81" s="298"/>
      <c r="BE81" s="298"/>
    </row>
    <row r="82" spans="1:57" ht="15.75" customHeight="1" x14ac:dyDescent="0.2">
      <c r="A82" s="299"/>
      <c r="B82" s="299"/>
      <c r="C82" s="299"/>
      <c r="D82" s="299"/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299"/>
      <c r="AA82" s="299"/>
      <c r="AB82" s="299"/>
      <c r="AC82" s="299"/>
      <c r="AD82" s="299"/>
      <c r="AE82" s="299"/>
      <c r="AF82" s="299"/>
      <c r="AG82" s="299"/>
      <c r="AH82" s="299"/>
      <c r="AI82" s="299"/>
      <c r="AJ82" s="299"/>
      <c r="AK82" s="299"/>
      <c r="AL82" s="299"/>
      <c r="AM82" s="299"/>
      <c r="AN82" s="299"/>
      <c r="AO82" s="299"/>
      <c r="AP82" s="299"/>
      <c r="AQ82" s="299"/>
      <c r="AR82" s="299"/>
      <c r="AS82" s="299"/>
      <c r="AT82" s="299"/>
      <c r="AU82" s="299"/>
      <c r="AV82" s="299"/>
      <c r="AW82" s="299"/>
      <c r="AX82" s="299"/>
      <c r="AY82" s="299"/>
      <c r="AZ82" s="299"/>
      <c r="BA82" s="299"/>
      <c r="BB82" s="299"/>
      <c r="BC82" s="299"/>
      <c r="BD82" s="299"/>
      <c r="BE82" s="299"/>
    </row>
    <row r="83" spans="1:57" ht="15.75" x14ac:dyDescent="0.2">
      <c r="B83" s="45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</row>
    <row r="84" spans="1:57" ht="15.75" x14ac:dyDescent="0.2">
      <c r="B84" s="45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</row>
    <row r="85" spans="1:57" ht="15.75" x14ac:dyDescent="0.2">
      <c r="B85" s="45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</row>
    <row r="86" spans="1:57" ht="15.75" x14ac:dyDescent="0.2">
      <c r="B86" s="45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</row>
    <row r="87" spans="1:57" ht="15.75" x14ac:dyDescent="0.2">
      <c r="B87" s="45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</row>
    <row r="88" spans="1:57" x14ac:dyDescent="0.2">
      <c r="B88" s="329"/>
      <c r="C88" s="329"/>
      <c r="D88" s="329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329"/>
      <c r="P88" s="329"/>
      <c r="Q88" s="329"/>
      <c r="R88" s="329"/>
      <c r="S88" s="329"/>
      <c r="T88" s="329"/>
      <c r="U88" s="329"/>
      <c r="V88" s="329"/>
      <c r="W88" s="329"/>
      <c r="X88" s="329"/>
      <c r="Y88" s="329"/>
      <c r="Z88" s="329"/>
      <c r="AA88" s="329"/>
      <c r="AB88" s="329"/>
      <c r="AC88" s="329"/>
      <c r="AD88" s="329"/>
      <c r="AE88" s="329"/>
      <c r="AF88" s="329"/>
      <c r="AG88" s="329"/>
      <c r="AH88" s="329"/>
      <c r="AI88" s="329"/>
      <c r="AJ88" s="329"/>
      <c r="AK88" s="329"/>
      <c r="AL88" s="329"/>
      <c r="AM88" s="329"/>
      <c r="AN88" s="329"/>
      <c r="AO88" s="329"/>
      <c r="AP88" s="329"/>
      <c r="AQ88" s="329"/>
      <c r="AR88" s="329"/>
      <c r="AS88" s="329"/>
      <c r="AT88" s="329"/>
      <c r="AU88" s="329"/>
      <c r="AV88" s="329"/>
      <c r="AW88" s="329"/>
      <c r="AX88" s="329"/>
      <c r="AY88" s="329"/>
      <c r="AZ88" s="329"/>
      <c r="BA88" s="329"/>
    </row>
    <row r="89" spans="1:57" x14ac:dyDescent="0.2">
      <c r="B89" s="329"/>
      <c r="C89" s="329"/>
      <c r="D89" s="329"/>
      <c r="E89" s="329"/>
      <c r="F89" s="329"/>
      <c r="G89" s="329"/>
      <c r="H89" s="329"/>
      <c r="I89" s="329"/>
      <c r="J89" s="329"/>
      <c r="K89" s="329"/>
      <c r="L89" s="329"/>
      <c r="M89" s="329"/>
      <c r="N89" s="329"/>
      <c r="O89" s="329"/>
      <c r="P89" s="329"/>
      <c r="Q89" s="329"/>
      <c r="R89" s="329"/>
      <c r="S89" s="329"/>
      <c r="T89" s="329"/>
      <c r="U89" s="329"/>
      <c r="V89" s="329"/>
      <c r="W89" s="329"/>
      <c r="X89" s="329"/>
      <c r="Y89" s="329"/>
      <c r="Z89" s="329"/>
      <c r="AA89" s="329"/>
      <c r="AB89" s="329"/>
      <c r="AC89" s="329"/>
      <c r="AD89" s="329"/>
      <c r="AE89" s="329"/>
      <c r="AF89" s="329"/>
      <c r="AG89" s="329"/>
      <c r="AH89" s="329"/>
      <c r="AI89" s="329"/>
      <c r="AJ89" s="329"/>
      <c r="AK89" s="329"/>
      <c r="AL89" s="329"/>
      <c r="AM89" s="329"/>
      <c r="AN89" s="329"/>
      <c r="AO89" s="329"/>
      <c r="AP89" s="329"/>
      <c r="AQ89" s="329"/>
      <c r="AR89" s="329"/>
      <c r="AS89" s="329"/>
      <c r="AT89" s="329"/>
      <c r="AU89" s="329"/>
      <c r="AV89" s="329"/>
      <c r="AW89" s="329"/>
      <c r="AX89" s="329"/>
      <c r="AY89" s="329"/>
      <c r="AZ89" s="329"/>
      <c r="BA89" s="329"/>
    </row>
    <row r="90" spans="1:57" ht="12.75" x14ac:dyDescent="0.2"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</row>
    <row r="91" spans="1:57" ht="15.75" x14ac:dyDescent="0.2">
      <c r="B91" s="45" t="s">
        <v>9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</row>
    <row r="92" spans="1:57" ht="15.75" x14ac:dyDescent="0.2">
      <c r="B92" s="45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</row>
    <row r="93" spans="1:57" ht="15.75" x14ac:dyDescent="0.2">
      <c r="B93" s="45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</row>
    <row r="94" spans="1:57" ht="15.75" x14ac:dyDescent="0.2">
      <c r="B94" s="45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</row>
    <row r="95" spans="1:57" ht="15.75" x14ac:dyDescent="0.2">
      <c r="B95" s="45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</row>
    <row r="96" spans="1:57" ht="12.75" x14ac:dyDescent="0.2">
      <c r="B96" s="311"/>
      <c r="C96" s="311"/>
      <c r="D96" s="311"/>
      <c r="E96" s="311"/>
      <c r="F96" s="311"/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F96" s="311"/>
      <c r="AG96" s="311"/>
      <c r="AH96" s="311"/>
      <c r="AI96" s="311"/>
      <c r="AJ96" s="311"/>
      <c r="AK96" s="311"/>
      <c r="AL96" s="311"/>
      <c r="AM96" s="311"/>
      <c r="AN96" s="311"/>
      <c r="AO96" s="311"/>
      <c r="AP96" s="311"/>
      <c r="AQ96" s="311"/>
      <c r="AR96" s="311"/>
      <c r="AS96" s="311"/>
      <c r="AT96" s="311"/>
      <c r="AU96" s="311"/>
      <c r="AV96" s="311"/>
      <c r="AW96" s="311"/>
      <c r="AX96" s="311"/>
      <c r="AY96" s="311"/>
      <c r="AZ96" s="311"/>
      <c r="BA96" s="311"/>
    </row>
    <row r="97" spans="1:57" ht="15.75" x14ac:dyDescent="0.2">
      <c r="B97" s="45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</row>
    <row r="98" spans="1:57" ht="12.75" x14ac:dyDescent="0.2"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  <c r="X98" s="290"/>
      <c r="Y98" s="290"/>
      <c r="Z98" s="290"/>
      <c r="AA98" s="290"/>
      <c r="AB98" s="290"/>
      <c r="AC98" s="290"/>
      <c r="AD98" s="290"/>
      <c r="AE98" s="290"/>
      <c r="AF98" s="290"/>
      <c r="AG98" s="290"/>
      <c r="AH98" s="290"/>
      <c r="AI98" s="290"/>
      <c r="AJ98" s="290"/>
      <c r="AK98" s="290"/>
      <c r="AL98" s="290"/>
      <c r="AM98" s="290"/>
      <c r="AN98" s="290"/>
      <c r="AO98" s="290"/>
      <c r="AP98" s="290"/>
      <c r="AQ98" s="290"/>
      <c r="AR98" s="290"/>
      <c r="AS98" s="290"/>
      <c r="AT98" s="290"/>
      <c r="AU98" s="290"/>
      <c r="AV98" s="290"/>
      <c r="AW98" s="290"/>
      <c r="AX98" s="290"/>
      <c r="AY98" s="290"/>
      <c r="AZ98" s="290"/>
      <c r="BA98" s="290"/>
    </row>
    <row r="99" spans="1:57" ht="12.75" x14ac:dyDescent="0.2">
      <c r="B99" s="290"/>
      <c r="C99" s="290"/>
      <c r="D99" s="290"/>
      <c r="E99" s="290"/>
      <c r="F99" s="290"/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  <c r="X99" s="290"/>
      <c r="Y99" s="290"/>
      <c r="Z99" s="290"/>
      <c r="AA99" s="290"/>
      <c r="AB99" s="290"/>
      <c r="AC99" s="290"/>
      <c r="AD99" s="290"/>
      <c r="AE99" s="290"/>
      <c r="AF99" s="290"/>
      <c r="AG99" s="290"/>
      <c r="AH99" s="290"/>
      <c r="AI99" s="290"/>
      <c r="AJ99" s="290"/>
      <c r="AK99" s="290"/>
      <c r="AL99" s="290"/>
      <c r="AM99" s="290"/>
      <c r="AN99" s="290"/>
      <c r="AO99" s="290"/>
      <c r="AP99" s="290"/>
      <c r="AQ99" s="290"/>
      <c r="AR99" s="290"/>
      <c r="AS99" s="290"/>
      <c r="AT99" s="290"/>
      <c r="AU99" s="290"/>
      <c r="AV99" s="290"/>
      <c r="AW99" s="290"/>
      <c r="AX99" s="290"/>
      <c r="AY99" s="290"/>
      <c r="AZ99" s="290"/>
      <c r="BA99" s="290"/>
    </row>
    <row r="100" spans="1:57" ht="15.75" x14ac:dyDescent="0.2">
      <c r="B100" s="45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</row>
    <row r="101" spans="1:57" ht="12.75" x14ac:dyDescent="0.2">
      <c r="B101" s="311"/>
      <c r="C101" s="311"/>
      <c r="D101" s="311"/>
      <c r="E101" s="311"/>
      <c r="F101" s="311"/>
      <c r="G101" s="311"/>
      <c r="H101" s="311"/>
      <c r="I101" s="311"/>
      <c r="J101" s="311"/>
      <c r="K101" s="311"/>
      <c r="L101" s="311"/>
      <c r="M101" s="311"/>
      <c r="N101" s="311"/>
      <c r="O101" s="311"/>
      <c r="P101" s="311"/>
      <c r="Q101" s="311"/>
      <c r="R101" s="311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D101" s="311"/>
      <c r="AE101" s="311"/>
      <c r="AF101" s="311"/>
      <c r="AG101" s="311"/>
      <c r="AH101" s="311"/>
      <c r="AI101" s="311"/>
      <c r="AJ101" s="311"/>
      <c r="AK101" s="311"/>
      <c r="AL101" s="311"/>
      <c r="AM101" s="311"/>
      <c r="AN101" s="311"/>
      <c r="AO101" s="311"/>
      <c r="AP101" s="311"/>
      <c r="AQ101" s="311"/>
      <c r="AR101" s="311"/>
      <c r="AS101" s="311"/>
      <c r="AT101" s="311"/>
      <c r="AU101" s="311"/>
      <c r="AV101" s="311"/>
      <c r="AW101" s="311"/>
      <c r="AX101" s="311"/>
      <c r="AY101" s="311"/>
      <c r="AZ101" s="311"/>
      <c r="BA101" s="311"/>
    </row>
    <row r="102" spans="1:57" ht="15.75" x14ac:dyDescent="0.2">
      <c r="B102" s="45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</row>
    <row r="103" spans="1:57" ht="15.75" x14ac:dyDescent="0.2">
      <c r="B103" s="45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</row>
    <row r="104" spans="1:57" ht="15.75" x14ac:dyDescent="0.2">
      <c r="B104" s="45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</row>
    <row r="105" spans="1:57" ht="12.75" customHeight="1" x14ac:dyDescent="0.2">
      <c r="A105" s="299"/>
      <c r="B105" s="299"/>
      <c r="C105" s="299"/>
      <c r="D105" s="299"/>
      <c r="E105" s="299"/>
      <c r="F105" s="299"/>
      <c r="G105" s="299"/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9"/>
      <c r="V105" s="299"/>
      <c r="W105" s="299"/>
      <c r="X105" s="299"/>
      <c r="Y105" s="299"/>
      <c r="Z105" s="299"/>
      <c r="AA105" s="299"/>
      <c r="AB105" s="299"/>
      <c r="AC105" s="299"/>
      <c r="AD105" s="299"/>
      <c r="AE105" s="299"/>
      <c r="AF105" s="299"/>
      <c r="AG105" s="299"/>
      <c r="AH105" s="299"/>
      <c r="AI105" s="299"/>
      <c r="AJ105" s="299"/>
      <c r="AK105" s="299"/>
      <c r="AL105" s="299"/>
      <c r="AM105" s="299"/>
      <c r="AN105" s="299"/>
      <c r="AO105" s="299"/>
      <c r="AP105" s="299"/>
      <c r="AQ105" s="299"/>
      <c r="AR105" s="299"/>
      <c r="AS105" s="299"/>
      <c r="AT105" s="299"/>
      <c r="AU105" s="299"/>
      <c r="AV105" s="299"/>
      <c r="AW105" s="299"/>
      <c r="AX105" s="299"/>
      <c r="AY105" s="299"/>
      <c r="AZ105" s="299"/>
      <c r="BA105" s="299"/>
      <c r="BB105" s="299"/>
      <c r="BC105" s="299"/>
      <c r="BD105" s="299"/>
      <c r="BE105" s="299"/>
    </row>
    <row r="106" spans="1:57" s="46" customFormat="1" ht="18.75" customHeight="1" x14ac:dyDescent="0.2">
      <c r="A106" s="315" t="s">
        <v>289</v>
      </c>
      <c r="B106" s="315"/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  <c r="BB106" s="315"/>
      <c r="BC106" s="315"/>
      <c r="BD106" s="315"/>
      <c r="BE106" s="315"/>
    </row>
    <row r="107" spans="1:57" ht="8.25" customHeight="1" x14ac:dyDescent="0.2">
      <c r="A107" s="315"/>
      <c r="B107" s="315"/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  <c r="BB107" s="315"/>
      <c r="BC107" s="315"/>
      <c r="BD107" s="315"/>
      <c r="BE107" s="315"/>
    </row>
    <row r="108" spans="1:57" s="56" customFormat="1" ht="18.75" customHeight="1" x14ac:dyDescent="0.2">
      <c r="A108" s="318" t="s">
        <v>300</v>
      </c>
      <c r="B108" s="318"/>
      <c r="C108" s="318"/>
      <c r="D108" s="318"/>
      <c r="E108" s="318"/>
      <c r="F108" s="318"/>
      <c r="G108" s="318"/>
      <c r="H108" s="318"/>
      <c r="I108" s="318"/>
      <c r="J108" s="318"/>
      <c r="K108" s="318"/>
      <c r="L108" s="318"/>
      <c r="M108" s="318"/>
      <c r="N108" s="318"/>
      <c r="O108" s="318"/>
      <c r="P108" s="318"/>
      <c r="Q108" s="318"/>
      <c r="R108" s="318"/>
      <c r="S108" s="318"/>
      <c r="T108" s="318"/>
      <c r="U108" s="318"/>
      <c r="V108" s="318"/>
      <c r="W108" s="318"/>
      <c r="X108" s="318"/>
      <c r="Y108" s="318"/>
      <c r="Z108" s="318"/>
      <c r="AA108" s="318"/>
      <c r="AB108" s="318"/>
      <c r="AC108" s="318"/>
      <c r="AD108" s="318"/>
      <c r="AE108" s="318"/>
      <c r="AF108" s="318"/>
      <c r="AG108" s="318"/>
      <c r="AH108" s="318"/>
      <c r="AI108" s="318"/>
      <c r="AJ108" s="318"/>
      <c r="AK108" s="318"/>
      <c r="AL108" s="318"/>
      <c r="AM108" s="318"/>
      <c r="AN108" s="318"/>
      <c r="AO108" s="318"/>
      <c r="AP108" s="318"/>
      <c r="AQ108" s="318"/>
      <c r="AR108" s="318"/>
      <c r="AS108" s="318"/>
      <c r="AT108" s="318"/>
      <c r="AU108" s="318"/>
      <c r="AV108" s="318"/>
      <c r="AW108" s="318"/>
      <c r="AX108" s="318"/>
      <c r="AY108" s="318"/>
      <c r="AZ108" s="318"/>
      <c r="BA108" s="318"/>
      <c r="BB108" s="318"/>
      <c r="BC108" s="318"/>
      <c r="BD108" s="318"/>
      <c r="BE108" s="318"/>
    </row>
    <row r="109" spans="1:57" s="56" customFormat="1" ht="18.75" customHeight="1" x14ac:dyDescent="0.2">
      <c r="A109" s="318"/>
      <c r="B109" s="318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8"/>
      <c r="AB109" s="318"/>
      <c r="AC109" s="318"/>
      <c r="AD109" s="318"/>
      <c r="AE109" s="318"/>
      <c r="AF109" s="318"/>
      <c r="AG109" s="318"/>
      <c r="AH109" s="318"/>
      <c r="AI109" s="318"/>
      <c r="AJ109" s="318"/>
      <c r="AK109" s="318"/>
      <c r="AL109" s="318"/>
      <c r="AM109" s="318"/>
      <c r="AN109" s="318"/>
      <c r="AO109" s="318"/>
      <c r="AP109" s="318"/>
      <c r="AQ109" s="318"/>
      <c r="AR109" s="318"/>
      <c r="AS109" s="318"/>
      <c r="AT109" s="318"/>
      <c r="AU109" s="318"/>
      <c r="AV109" s="318"/>
      <c r="AW109" s="318"/>
      <c r="AX109" s="318"/>
      <c r="AY109" s="318"/>
      <c r="AZ109" s="318"/>
      <c r="BA109" s="318"/>
      <c r="BB109" s="318"/>
      <c r="BC109" s="318"/>
      <c r="BD109" s="318"/>
      <c r="BE109" s="318"/>
    </row>
    <row r="110" spans="1:57" s="56" customFormat="1" ht="16.5" customHeight="1" thickBot="1" x14ac:dyDescent="0.25">
      <c r="A110" s="319"/>
      <c r="B110" s="319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  <c r="BB110" s="319"/>
      <c r="BC110" s="319"/>
      <c r="BD110" s="319"/>
      <c r="BE110" s="319"/>
    </row>
    <row r="111" spans="1:57" ht="30" customHeight="1" thickBot="1" x14ac:dyDescent="0.25">
      <c r="A111" s="64" t="s">
        <v>252</v>
      </c>
      <c r="B111" s="296" t="s">
        <v>290</v>
      </c>
      <c r="C111" s="296"/>
      <c r="D111" s="296"/>
      <c r="E111" s="296"/>
      <c r="F111" s="296"/>
      <c r="G111" s="296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6"/>
      <c r="X111" s="296"/>
      <c r="Y111" s="296"/>
      <c r="Z111" s="296"/>
      <c r="AA111" s="296"/>
      <c r="AB111" s="296"/>
      <c r="AC111" s="296"/>
      <c r="AD111" s="296"/>
      <c r="AE111" s="296"/>
      <c r="AF111" s="296"/>
      <c r="AG111" s="296"/>
      <c r="AH111" s="296"/>
      <c r="AI111" s="296"/>
      <c r="AJ111" s="296"/>
      <c r="AK111" s="296"/>
      <c r="AL111" s="296"/>
      <c r="AM111" s="296"/>
      <c r="AN111" s="296"/>
      <c r="AO111" s="296"/>
      <c r="AP111" s="296"/>
      <c r="AQ111" s="296"/>
      <c r="AR111" s="296"/>
      <c r="AS111" s="296"/>
      <c r="AT111" s="296"/>
      <c r="AU111" s="296"/>
      <c r="AV111" s="296"/>
      <c r="AW111" s="296"/>
      <c r="AX111" s="296"/>
      <c r="AY111" s="296"/>
      <c r="AZ111" s="296"/>
      <c r="BA111" s="296"/>
      <c r="BB111" s="296"/>
      <c r="BC111" s="296"/>
      <c r="BD111" s="296"/>
      <c r="BE111" s="297"/>
    </row>
    <row r="112" spans="1:57" ht="30" customHeight="1" thickBot="1" x14ac:dyDescent="0.25">
      <c r="A112" s="64" t="s">
        <v>255</v>
      </c>
      <c r="B112" s="326" t="s">
        <v>291</v>
      </c>
      <c r="C112" s="326"/>
      <c r="D112" s="326"/>
      <c r="E112" s="326"/>
      <c r="F112" s="326"/>
      <c r="G112" s="326"/>
      <c r="H112" s="326"/>
      <c r="I112" s="326"/>
      <c r="J112" s="326"/>
      <c r="K112" s="326"/>
      <c r="L112" s="326"/>
      <c r="M112" s="326"/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  <c r="X112" s="326"/>
      <c r="Y112" s="326"/>
      <c r="Z112" s="326"/>
      <c r="AA112" s="326"/>
      <c r="AB112" s="326"/>
      <c r="AC112" s="326"/>
      <c r="AD112" s="326"/>
      <c r="AE112" s="326"/>
      <c r="AF112" s="326"/>
      <c r="AG112" s="326"/>
      <c r="AH112" s="326"/>
      <c r="AI112" s="326"/>
      <c r="AJ112" s="326"/>
      <c r="AK112" s="326"/>
      <c r="AL112" s="326"/>
      <c r="AM112" s="326"/>
      <c r="AN112" s="326"/>
      <c r="AO112" s="326"/>
      <c r="AP112" s="326"/>
      <c r="AQ112" s="326"/>
      <c r="AR112" s="326"/>
      <c r="AS112" s="326"/>
      <c r="AT112" s="326"/>
      <c r="AU112" s="326"/>
      <c r="AV112" s="326"/>
      <c r="AW112" s="326"/>
      <c r="AX112" s="326"/>
      <c r="AY112" s="326"/>
      <c r="AZ112" s="326"/>
      <c r="BA112" s="326"/>
      <c r="BB112" s="326"/>
      <c r="BC112" s="326"/>
      <c r="BD112" s="326"/>
      <c r="BE112" s="327"/>
    </row>
    <row r="113" spans="1:57" ht="30" customHeight="1" thickBot="1" x14ac:dyDescent="0.25">
      <c r="A113" s="64" t="s">
        <v>256</v>
      </c>
      <c r="B113" s="326" t="s">
        <v>292</v>
      </c>
      <c r="C113" s="326"/>
      <c r="D113" s="326"/>
      <c r="E113" s="326"/>
      <c r="F113" s="326"/>
      <c r="G113" s="326"/>
      <c r="H113" s="326"/>
      <c r="I113" s="326"/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6"/>
      <c r="U113" s="326"/>
      <c r="V113" s="326"/>
      <c r="W113" s="326"/>
      <c r="X113" s="326"/>
      <c r="Y113" s="326"/>
      <c r="Z113" s="326"/>
      <c r="AA113" s="326"/>
      <c r="AB113" s="326"/>
      <c r="AC113" s="326"/>
      <c r="AD113" s="326"/>
      <c r="AE113" s="326"/>
      <c r="AF113" s="326"/>
      <c r="AG113" s="326"/>
      <c r="AH113" s="326"/>
      <c r="AI113" s="326"/>
      <c r="AJ113" s="326"/>
      <c r="AK113" s="326"/>
      <c r="AL113" s="326"/>
      <c r="AM113" s="326"/>
      <c r="AN113" s="326"/>
      <c r="AO113" s="326"/>
      <c r="AP113" s="326"/>
      <c r="AQ113" s="326"/>
      <c r="AR113" s="326"/>
      <c r="AS113" s="326"/>
      <c r="AT113" s="326"/>
      <c r="AU113" s="326"/>
      <c r="AV113" s="326"/>
      <c r="AW113" s="326"/>
      <c r="AX113" s="326"/>
      <c r="AY113" s="326"/>
      <c r="AZ113" s="326"/>
      <c r="BA113" s="326"/>
      <c r="BB113" s="326"/>
      <c r="BC113" s="326"/>
      <c r="BD113" s="326"/>
      <c r="BE113" s="327"/>
    </row>
    <row r="114" spans="1:57" ht="18.75" x14ac:dyDescent="0.2">
      <c r="A114" s="62"/>
      <c r="B114" s="291" t="s">
        <v>305</v>
      </c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  <c r="AA114" s="291"/>
      <c r="AB114" s="291"/>
      <c r="AC114" s="291"/>
      <c r="AD114" s="291"/>
      <c r="AE114" s="291"/>
      <c r="AF114" s="291"/>
      <c r="AG114" s="291"/>
      <c r="AH114" s="291"/>
      <c r="AI114" s="291"/>
      <c r="AJ114" s="291"/>
      <c r="AK114" s="291"/>
      <c r="AL114" s="291"/>
      <c r="AM114" s="291"/>
      <c r="AN114" s="291"/>
      <c r="AO114" s="291"/>
      <c r="AP114" s="291"/>
      <c r="AQ114" s="291"/>
      <c r="AR114" s="291"/>
      <c r="AS114" s="291"/>
      <c r="AT114" s="291"/>
      <c r="AU114" s="291"/>
      <c r="AV114" s="291"/>
      <c r="AW114" s="291"/>
      <c r="AX114" s="291"/>
      <c r="AY114" s="291"/>
      <c r="AZ114" s="291"/>
      <c r="BA114" s="291"/>
      <c r="BB114" s="291"/>
      <c r="BC114" s="291"/>
      <c r="BD114" s="291"/>
      <c r="BE114" s="292"/>
    </row>
    <row r="115" spans="1:57" ht="38.25" customHeight="1" thickBot="1" x14ac:dyDescent="0.25">
      <c r="A115" s="316" t="s">
        <v>260</v>
      </c>
      <c r="B115" s="284" t="s">
        <v>304</v>
      </c>
      <c r="C115" s="284"/>
      <c r="D115" s="284"/>
      <c r="E115" s="284"/>
      <c r="F115" s="284"/>
      <c r="G115" s="284"/>
      <c r="H115" s="284"/>
      <c r="I115" s="284"/>
      <c r="J115" s="284"/>
      <c r="K115" s="284"/>
      <c r="L115" s="284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  <c r="AA115" s="284"/>
      <c r="AB115" s="284"/>
      <c r="AC115" s="284"/>
      <c r="AD115" s="284"/>
      <c r="AE115" s="284"/>
      <c r="AF115" s="284"/>
      <c r="AG115" s="284"/>
      <c r="AH115" s="284"/>
      <c r="AI115" s="284"/>
      <c r="AJ115" s="284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4"/>
      <c r="BB115" s="284"/>
      <c r="BC115" s="284"/>
      <c r="BD115" s="284"/>
      <c r="BE115" s="285"/>
    </row>
    <row r="116" spans="1:57" ht="24" customHeight="1" thickBot="1" x14ac:dyDescent="0.25">
      <c r="A116" s="317"/>
      <c r="B116" s="312" t="s">
        <v>293</v>
      </c>
      <c r="C116" s="313"/>
      <c r="D116" s="313"/>
      <c r="E116" s="313"/>
      <c r="F116" s="313"/>
      <c r="G116" s="313"/>
      <c r="H116" s="313"/>
      <c r="I116" s="313"/>
      <c r="J116" s="313"/>
      <c r="K116" s="313"/>
      <c r="L116" s="313"/>
      <c r="M116" s="313"/>
      <c r="N116" s="313"/>
      <c r="O116" s="313"/>
      <c r="P116" s="313"/>
      <c r="Q116" s="313"/>
      <c r="R116" s="313"/>
      <c r="S116" s="313"/>
      <c r="T116" s="313"/>
      <c r="U116" s="313"/>
      <c r="V116" s="313"/>
      <c r="W116" s="313"/>
      <c r="X116" s="313"/>
      <c r="Y116" s="313"/>
      <c r="Z116" s="313"/>
      <c r="AA116" s="313"/>
      <c r="AB116" s="313"/>
      <c r="AC116" s="313"/>
      <c r="AD116" s="313"/>
      <c r="AE116" s="313"/>
      <c r="AF116" s="313"/>
      <c r="AG116" s="313"/>
      <c r="AH116" s="313"/>
      <c r="AI116" s="313"/>
      <c r="AJ116" s="313"/>
      <c r="AK116" s="313"/>
      <c r="AL116" s="313"/>
      <c r="AM116" s="313"/>
      <c r="AN116" s="313"/>
      <c r="AO116" s="313"/>
      <c r="AP116" s="313"/>
      <c r="AQ116" s="313"/>
      <c r="AR116" s="313"/>
      <c r="AS116" s="313"/>
      <c r="AT116" s="313"/>
      <c r="AU116" s="313"/>
      <c r="AV116" s="313"/>
      <c r="AW116" s="313"/>
      <c r="AX116" s="313"/>
      <c r="AY116" s="313"/>
      <c r="AZ116" s="313"/>
      <c r="BA116" s="313"/>
      <c r="BB116" s="313"/>
      <c r="BC116" s="313"/>
      <c r="BD116" s="313"/>
      <c r="BE116" s="314"/>
    </row>
    <row r="117" spans="1:57" ht="30" customHeight="1" thickBot="1" x14ac:dyDescent="0.25">
      <c r="A117" s="63" t="s">
        <v>257</v>
      </c>
      <c r="B117" s="293" t="s">
        <v>306</v>
      </c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  <c r="AJ117" s="293"/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3"/>
      <c r="BB117" s="293"/>
      <c r="BC117" s="293"/>
      <c r="BD117" s="293"/>
      <c r="BE117" s="294"/>
    </row>
    <row r="118" spans="1:57" ht="30" customHeight="1" thickBot="1" x14ac:dyDescent="0.25">
      <c r="A118" s="65" t="s">
        <v>261</v>
      </c>
      <c r="B118" s="309" t="s">
        <v>295</v>
      </c>
      <c r="C118" s="309"/>
      <c r="D118" s="309"/>
      <c r="E118" s="309"/>
      <c r="F118" s="309"/>
      <c r="G118" s="309"/>
      <c r="H118" s="309"/>
      <c r="I118" s="309"/>
      <c r="J118" s="309"/>
      <c r="K118" s="309"/>
      <c r="L118" s="309"/>
      <c r="M118" s="309"/>
      <c r="N118" s="309"/>
      <c r="O118" s="309"/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  <c r="AC118" s="309"/>
      <c r="AD118" s="309"/>
      <c r="AE118" s="309"/>
      <c r="AF118" s="309"/>
      <c r="AG118" s="309"/>
      <c r="AH118" s="309"/>
      <c r="AI118" s="309"/>
      <c r="AJ118" s="309"/>
      <c r="AK118" s="309"/>
      <c r="AL118" s="309"/>
      <c r="AM118" s="309"/>
      <c r="AN118" s="309"/>
      <c r="AO118" s="309"/>
      <c r="AP118" s="309"/>
      <c r="AQ118" s="309"/>
      <c r="AR118" s="309"/>
      <c r="AS118" s="309"/>
      <c r="AT118" s="309"/>
      <c r="AU118" s="309"/>
      <c r="AV118" s="309"/>
      <c r="AW118" s="309"/>
      <c r="AX118" s="309"/>
      <c r="AY118" s="309"/>
      <c r="AZ118" s="309"/>
      <c r="BA118" s="309"/>
      <c r="BB118" s="309"/>
      <c r="BC118" s="309"/>
      <c r="BD118" s="309"/>
      <c r="BE118" s="310"/>
    </row>
    <row r="119" spans="1:57" ht="36" customHeight="1" thickBot="1" x14ac:dyDescent="0.25">
      <c r="A119" s="64" t="s">
        <v>266</v>
      </c>
      <c r="B119" s="286" t="s">
        <v>307</v>
      </c>
      <c r="C119" s="286"/>
      <c r="D119" s="286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  <c r="X119" s="286"/>
      <c r="Y119" s="286"/>
      <c r="Z119" s="286"/>
      <c r="AA119" s="286"/>
      <c r="AB119" s="286"/>
      <c r="AC119" s="286"/>
      <c r="AD119" s="286"/>
      <c r="AE119" s="286"/>
      <c r="AF119" s="286"/>
      <c r="AG119" s="286"/>
      <c r="AH119" s="286"/>
      <c r="AI119" s="286"/>
      <c r="AJ119" s="286"/>
      <c r="AK119" s="286"/>
      <c r="AL119" s="286"/>
      <c r="AM119" s="286"/>
      <c r="AN119" s="286"/>
      <c r="AO119" s="286"/>
      <c r="AP119" s="286"/>
      <c r="AQ119" s="286"/>
      <c r="AR119" s="286"/>
      <c r="AS119" s="286"/>
      <c r="AT119" s="286"/>
      <c r="AU119" s="286"/>
      <c r="AV119" s="286"/>
      <c r="AW119" s="286"/>
      <c r="AX119" s="286"/>
      <c r="AY119" s="286"/>
      <c r="AZ119" s="286"/>
      <c r="BA119" s="286"/>
      <c r="BB119" s="286"/>
      <c r="BC119" s="286"/>
      <c r="BD119" s="286"/>
      <c r="BE119" s="287"/>
    </row>
    <row r="120" spans="1:57" ht="30" customHeight="1" thickBot="1" x14ac:dyDescent="0.25">
      <c r="A120" s="64">
        <v>8</v>
      </c>
      <c r="B120" s="286" t="s">
        <v>301</v>
      </c>
      <c r="C120" s="286"/>
      <c r="D120" s="286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  <c r="AA120" s="286"/>
      <c r="AB120" s="286"/>
      <c r="AC120" s="286"/>
      <c r="AD120" s="286"/>
      <c r="AE120" s="286"/>
      <c r="AF120" s="286"/>
      <c r="AG120" s="286"/>
      <c r="AH120" s="286"/>
      <c r="AI120" s="286"/>
      <c r="AJ120" s="286"/>
      <c r="AK120" s="286"/>
      <c r="AL120" s="286"/>
      <c r="AM120" s="286"/>
      <c r="AN120" s="286"/>
      <c r="AO120" s="286"/>
      <c r="AP120" s="286"/>
      <c r="AQ120" s="286"/>
      <c r="AR120" s="286"/>
      <c r="AS120" s="286"/>
      <c r="AT120" s="286"/>
      <c r="AU120" s="286"/>
      <c r="AV120" s="286"/>
      <c r="AW120" s="286"/>
      <c r="AX120" s="286"/>
      <c r="AY120" s="286"/>
      <c r="AZ120" s="286"/>
      <c r="BA120" s="286"/>
      <c r="BB120" s="286"/>
      <c r="BC120" s="286"/>
      <c r="BD120" s="286"/>
      <c r="BE120" s="287"/>
    </row>
    <row r="121" spans="1:57" x14ac:dyDescent="0.2">
      <c r="A121" s="288"/>
      <c r="B121" s="288"/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288"/>
      <c r="O121" s="288"/>
      <c r="P121" s="288"/>
      <c r="Q121" s="288"/>
      <c r="R121" s="288"/>
      <c r="S121" s="288"/>
      <c r="T121" s="288"/>
      <c r="U121" s="288"/>
      <c r="V121" s="288"/>
      <c r="W121" s="288"/>
      <c r="X121" s="288"/>
      <c r="Y121" s="288"/>
      <c r="Z121" s="288"/>
      <c r="AA121" s="288"/>
      <c r="AB121" s="288"/>
      <c r="AC121" s="288"/>
      <c r="AD121" s="288"/>
      <c r="AE121" s="288"/>
      <c r="AF121" s="288"/>
      <c r="AG121" s="288"/>
      <c r="AH121" s="288"/>
      <c r="AI121" s="288"/>
      <c r="AJ121" s="288"/>
      <c r="AK121" s="288"/>
      <c r="AL121" s="288"/>
      <c r="AM121" s="288"/>
      <c r="AN121" s="288"/>
      <c r="AO121" s="288"/>
      <c r="AP121" s="288"/>
      <c r="AQ121" s="288"/>
      <c r="AR121" s="288"/>
      <c r="AS121" s="288"/>
      <c r="AT121" s="288"/>
      <c r="AU121" s="288"/>
      <c r="AV121" s="288"/>
      <c r="AW121" s="288"/>
      <c r="AX121" s="288"/>
      <c r="AY121" s="288"/>
      <c r="AZ121" s="288"/>
      <c r="BA121" s="288"/>
      <c r="BB121" s="288"/>
      <c r="BC121" s="288"/>
      <c r="BD121" s="288"/>
      <c r="BE121" s="288"/>
    </row>
    <row r="150" spans="1:57" ht="18.75" x14ac:dyDescent="0.2">
      <c r="A150" s="320"/>
      <c r="B150" s="320"/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  <c r="BD150" s="320"/>
      <c r="BE150" s="320"/>
    </row>
    <row r="151" spans="1:57" ht="18.75" x14ac:dyDescent="0.2">
      <c r="A151" s="282"/>
      <c r="B151" s="282"/>
      <c r="C151" s="282"/>
      <c r="D151" s="282"/>
      <c r="E151" s="282"/>
      <c r="F151" s="282"/>
      <c r="G151" s="282"/>
      <c r="H151" s="282"/>
      <c r="I151" s="282"/>
      <c r="J151" s="282"/>
      <c r="K151" s="282"/>
      <c r="L151" s="282"/>
      <c r="M151" s="282"/>
      <c r="N151" s="282"/>
      <c r="O151" s="282"/>
      <c r="P151" s="282"/>
      <c r="Q151" s="282"/>
      <c r="R151" s="282"/>
      <c r="S151" s="282"/>
      <c r="T151" s="282"/>
      <c r="U151" s="282"/>
      <c r="V151" s="282"/>
      <c r="W151" s="282"/>
      <c r="X151" s="282"/>
      <c r="Y151" s="282"/>
      <c r="Z151" s="282"/>
      <c r="AA151" s="282"/>
      <c r="AB151" s="282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2"/>
      <c r="AV151" s="282"/>
      <c r="AW151" s="282"/>
      <c r="AX151" s="282"/>
      <c r="AY151" s="282"/>
      <c r="AZ151" s="282"/>
      <c r="BA151" s="282"/>
      <c r="BB151" s="282"/>
      <c r="BC151" s="282"/>
      <c r="BD151" s="282"/>
      <c r="BE151" s="282"/>
    </row>
    <row r="152" spans="1:57" ht="18.75" x14ac:dyDescent="0.2">
      <c r="A152" s="282"/>
      <c r="B152" s="282"/>
      <c r="C152" s="282"/>
      <c r="D152" s="282"/>
      <c r="E152" s="282"/>
      <c r="F152" s="282"/>
      <c r="G152" s="282"/>
      <c r="H152" s="282"/>
      <c r="I152" s="282"/>
      <c r="J152" s="282"/>
      <c r="K152" s="282"/>
      <c r="L152" s="282"/>
      <c r="M152" s="282"/>
      <c r="N152" s="282"/>
      <c r="O152" s="282"/>
      <c r="P152" s="282"/>
      <c r="Q152" s="282"/>
      <c r="R152" s="282"/>
      <c r="S152" s="282"/>
      <c r="T152" s="282"/>
      <c r="U152" s="282"/>
      <c r="V152" s="282"/>
      <c r="W152" s="282"/>
      <c r="X152" s="282"/>
      <c r="Y152" s="282"/>
      <c r="Z152" s="282"/>
      <c r="AA152" s="282"/>
      <c r="AB152" s="282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2"/>
      <c r="AV152" s="282"/>
      <c r="AW152" s="282"/>
      <c r="AX152" s="282"/>
      <c r="AY152" s="282"/>
      <c r="AZ152" s="282"/>
      <c r="BA152" s="282"/>
      <c r="BB152" s="282"/>
      <c r="BC152" s="282"/>
      <c r="BD152" s="282"/>
      <c r="BE152" s="282"/>
    </row>
    <row r="153" spans="1:57" ht="18.75" x14ac:dyDescent="0.2">
      <c r="A153" s="282"/>
      <c r="B153" s="282"/>
      <c r="C153" s="282"/>
      <c r="D153" s="282"/>
      <c r="E153" s="282"/>
      <c r="F153" s="282"/>
      <c r="G153" s="282"/>
      <c r="H153" s="282"/>
      <c r="I153" s="282"/>
      <c r="J153" s="282"/>
      <c r="K153" s="282"/>
      <c r="L153" s="282"/>
      <c r="M153" s="282"/>
      <c r="N153" s="282"/>
      <c r="O153" s="282"/>
      <c r="P153" s="282"/>
      <c r="Q153" s="282"/>
      <c r="R153" s="282"/>
      <c r="S153" s="282"/>
      <c r="T153" s="282"/>
      <c r="U153" s="282"/>
      <c r="V153" s="282"/>
      <c r="W153" s="282"/>
      <c r="X153" s="282"/>
      <c r="Y153" s="282"/>
      <c r="Z153" s="282"/>
      <c r="AA153" s="282"/>
      <c r="AB153" s="282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2"/>
      <c r="AV153" s="282"/>
      <c r="AW153" s="282"/>
      <c r="AX153" s="282"/>
      <c r="AY153" s="282"/>
      <c r="AZ153" s="282"/>
      <c r="BA153" s="282"/>
      <c r="BB153" s="282"/>
      <c r="BC153" s="282"/>
      <c r="BD153" s="282"/>
      <c r="BE153" s="282"/>
    </row>
    <row r="154" spans="1:57" ht="18.75" x14ac:dyDescent="0.2">
      <c r="A154" s="282"/>
      <c r="B154" s="282"/>
      <c r="C154" s="282"/>
      <c r="D154" s="282"/>
      <c r="E154" s="282"/>
      <c r="F154" s="282"/>
      <c r="G154" s="282"/>
      <c r="H154" s="282"/>
      <c r="I154" s="282"/>
      <c r="J154" s="282"/>
      <c r="K154" s="282"/>
      <c r="L154" s="282"/>
      <c r="M154" s="282"/>
      <c r="N154" s="282"/>
      <c r="O154" s="282"/>
      <c r="P154" s="282"/>
      <c r="Q154" s="282"/>
      <c r="R154" s="282"/>
      <c r="S154" s="282"/>
      <c r="T154" s="282"/>
      <c r="U154" s="282"/>
      <c r="V154" s="282"/>
      <c r="W154" s="282"/>
      <c r="X154" s="282"/>
      <c r="Y154" s="282"/>
      <c r="Z154" s="282"/>
      <c r="AA154" s="282"/>
      <c r="AB154" s="282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2"/>
      <c r="AR154" s="282"/>
      <c r="AS154" s="282"/>
      <c r="AT154" s="282"/>
      <c r="AU154" s="282"/>
      <c r="AV154" s="282"/>
      <c r="AW154" s="282"/>
      <c r="AX154" s="282"/>
      <c r="AY154" s="282"/>
      <c r="AZ154" s="282"/>
      <c r="BA154" s="282"/>
      <c r="BB154" s="282"/>
      <c r="BC154" s="282"/>
      <c r="BD154" s="282"/>
      <c r="BE154" s="282"/>
    </row>
    <row r="155" spans="1:57" ht="18.75" x14ac:dyDescent="0.2">
      <c r="A155" s="283" t="s">
        <v>303</v>
      </c>
      <c r="B155" s="283"/>
      <c r="C155" s="283"/>
      <c r="D155" s="283"/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283"/>
      <c r="P155" s="283"/>
      <c r="Q155" s="283"/>
      <c r="R155" s="283"/>
      <c r="S155" s="283"/>
      <c r="T155" s="283"/>
      <c r="U155" s="283"/>
      <c r="V155" s="283"/>
      <c r="W155" s="283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3"/>
      <c r="AL155" s="283"/>
      <c r="AM155" s="283"/>
      <c r="AN155" s="283"/>
      <c r="AO155" s="283"/>
      <c r="AP155" s="283"/>
      <c r="AQ155" s="283"/>
      <c r="AR155" s="283"/>
      <c r="AS155" s="283"/>
      <c r="AT155" s="283"/>
      <c r="AU155" s="283"/>
      <c r="AV155" s="283"/>
      <c r="AW155" s="283"/>
      <c r="AX155" s="283"/>
      <c r="AY155" s="283"/>
      <c r="AZ155" s="283"/>
      <c r="BA155" s="283"/>
      <c r="BB155" s="283"/>
      <c r="BC155" s="283"/>
      <c r="BD155" s="283"/>
      <c r="BE155" s="283"/>
    </row>
    <row r="156" spans="1:57" ht="18.75" x14ac:dyDescent="0.2">
      <c r="A156" s="321"/>
      <c r="B156" s="321"/>
      <c r="C156" s="321"/>
      <c r="D156" s="321"/>
      <c r="E156" s="321"/>
      <c r="F156" s="321"/>
      <c r="G156" s="321"/>
      <c r="H156" s="321"/>
      <c r="I156" s="321"/>
      <c r="J156" s="321"/>
      <c r="K156" s="321"/>
      <c r="L156" s="321"/>
      <c r="M156" s="321"/>
      <c r="N156" s="321"/>
      <c r="O156" s="321"/>
      <c r="P156" s="321"/>
      <c r="Q156" s="321"/>
      <c r="R156" s="321"/>
      <c r="S156" s="321"/>
      <c r="T156" s="321"/>
      <c r="U156" s="321"/>
      <c r="V156" s="321"/>
      <c r="W156" s="321"/>
      <c r="X156" s="321"/>
      <c r="Y156" s="321"/>
      <c r="Z156" s="321"/>
      <c r="AA156" s="321"/>
      <c r="AB156" s="321"/>
      <c r="AC156" s="321"/>
      <c r="AD156" s="321"/>
      <c r="AE156" s="321"/>
      <c r="AF156" s="321"/>
      <c r="AG156" s="321"/>
      <c r="AH156" s="321"/>
      <c r="AI156" s="321"/>
      <c r="AJ156" s="321"/>
      <c r="AK156" s="321"/>
      <c r="AL156" s="321"/>
      <c r="AM156" s="321"/>
      <c r="AN156" s="321"/>
      <c r="AO156" s="321"/>
      <c r="AP156" s="321"/>
      <c r="AQ156" s="321"/>
      <c r="AR156" s="321"/>
      <c r="AS156" s="321"/>
      <c r="AT156" s="321"/>
      <c r="AU156" s="321"/>
      <c r="AV156" s="321"/>
      <c r="AW156" s="321"/>
      <c r="AX156" s="321"/>
      <c r="AY156" s="321"/>
      <c r="AZ156" s="321"/>
      <c r="BA156" s="321"/>
      <c r="BB156" s="321"/>
      <c r="BC156" s="321"/>
      <c r="BD156" s="321"/>
      <c r="BE156" s="321"/>
    </row>
    <row r="157" spans="1:57" ht="15" customHeight="1" x14ac:dyDescent="0.2">
      <c r="A157" s="284" t="s">
        <v>296</v>
      </c>
      <c r="B157" s="284"/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284"/>
      <c r="AP157" s="284"/>
      <c r="AQ157" s="284"/>
      <c r="AR157" s="284"/>
      <c r="AS157" s="284"/>
      <c r="AT157" s="284"/>
      <c r="AU157" s="284"/>
      <c r="AV157" s="284"/>
      <c r="AW157" s="284"/>
      <c r="AX157" s="284"/>
      <c r="AY157" s="284"/>
      <c r="AZ157" s="284"/>
      <c r="BA157" s="284"/>
      <c r="BB157" s="284"/>
      <c r="BC157" s="284"/>
      <c r="BD157" s="284"/>
      <c r="BE157" s="284"/>
    </row>
    <row r="158" spans="1:57" ht="15" customHeight="1" x14ac:dyDescent="0.2">
      <c r="A158" s="284"/>
      <c r="B158" s="284"/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284"/>
      <c r="AP158" s="284"/>
      <c r="AQ158" s="284"/>
      <c r="AR158" s="284"/>
      <c r="AS158" s="284"/>
      <c r="AT158" s="284"/>
      <c r="AU158" s="284"/>
      <c r="AV158" s="284"/>
      <c r="AW158" s="284"/>
      <c r="AX158" s="284"/>
      <c r="AY158" s="284"/>
      <c r="AZ158" s="284"/>
      <c r="BA158" s="284"/>
      <c r="BB158" s="284"/>
      <c r="BC158" s="284"/>
      <c r="BD158" s="284"/>
      <c r="BE158" s="284"/>
    </row>
    <row r="159" spans="1:57" ht="18.75" x14ac:dyDescent="0.2">
      <c r="A159" s="322"/>
      <c r="B159" s="322"/>
      <c r="C159" s="322"/>
      <c r="D159" s="322"/>
      <c r="E159" s="322"/>
      <c r="F159" s="322"/>
      <c r="G159" s="322"/>
      <c r="H159" s="322"/>
      <c r="I159" s="322"/>
      <c r="J159" s="322"/>
      <c r="K159" s="322"/>
      <c r="L159" s="322"/>
      <c r="M159" s="322"/>
      <c r="N159" s="322"/>
      <c r="O159" s="322"/>
      <c r="P159" s="322"/>
      <c r="Q159" s="322"/>
      <c r="R159" s="322"/>
      <c r="S159" s="322"/>
      <c r="T159" s="322"/>
      <c r="U159" s="322"/>
      <c r="V159" s="322"/>
      <c r="W159" s="322"/>
      <c r="X159" s="322"/>
      <c r="Y159" s="322"/>
      <c r="Z159" s="322"/>
      <c r="AA159" s="322"/>
      <c r="AB159" s="322"/>
      <c r="AC159" s="322"/>
      <c r="AD159" s="322"/>
      <c r="AE159" s="322"/>
      <c r="AF159" s="322"/>
      <c r="AG159" s="322"/>
      <c r="AH159" s="322"/>
      <c r="AI159" s="322"/>
      <c r="AJ159" s="322"/>
      <c r="AK159" s="322"/>
      <c r="AL159" s="322"/>
      <c r="AM159" s="322"/>
      <c r="AN159" s="322"/>
      <c r="AO159" s="322"/>
      <c r="AP159" s="322"/>
      <c r="AQ159" s="322"/>
      <c r="AR159" s="322"/>
      <c r="AS159" s="322"/>
      <c r="AT159" s="322"/>
      <c r="AU159" s="322"/>
      <c r="AV159" s="322"/>
      <c r="AW159" s="322"/>
      <c r="AX159" s="322"/>
      <c r="AY159" s="322"/>
      <c r="AZ159" s="322"/>
      <c r="BA159" s="322"/>
      <c r="BB159" s="322"/>
      <c r="BC159" s="322"/>
      <c r="BD159" s="322"/>
      <c r="BE159" s="322"/>
    </row>
    <row r="160" spans="1:57" ht="15" customHeight="1" x14ac:dyDescent="0.2">
      <c r="A160" s="304" t="s">
        <v>297</v>
      </c>
      <c r="B160" s="304"/>
      <c r="C160" s="304"/>
      <c r="D160" s="304"/>
      <c r="E160" s="304"/>
      <c r="F160" s="304"/>
      <c r="G160" s="304"/>
      <c r="H160" s="304"/>
      <c r="I160" s="304"/>
      <c r="J160" s="304"/>
      <c r="K160" s="304"/>
      <c r="L160" s="304"/>
      <c r="M160" s="304"/>
      <c r="N160" s="304"/>
      <c r="O160" s="304"/>
      <c r="P160" s="304"/>
      <c r="Q160" s="304"/>
      <c r="R160" s="304"/>
      <c r="S160" s="304"/>
      <c r="T160" s="304"/>
      <c r="U160" s="304"/>
      <c r="V160" s="304"/>
      <c r="W160" s="304"/>
      <c r="X160" s="304"/>
      <c r="Y160" s="304"/>
      <c r="Z160" s="304"/>
      <c r="AA160" s="304"/>
      <c r="AB160" s="304"/>
      <c r="AC160" s="304"/>
      <c r="AD160" s="304"/>
      <c r="AE160" s="304"/>
      <c r="AF160" s="304"/>
      <c r="AG160" s="304"/>
      <c r="AH160" s="304"/>
      <c r="AI160" s="304"/>
      <c r="AJ160" s="304"/>
      <c r="AK160" s="304"/>
      <c r="AL160" s="304"/>
      <c r="AM160" s="304"/>
      <c r="AN160" s="304"/>
      <c r="AO160" s="304"/>
      <c r="AP160" s="304"/>
      <c r="AQ160" s="304"/>
      <c r="AR160" s="304"/>
      <c r="AS160" s="304"/>
      <c r="AT160" s="304"/>
      <c r="AU160" s="304"/>
      <c r="AV160" s="304"/>
      <c r="AW160" s="304"/>
      <c r="AX160" s="304"/>
      <c r="AY160" s="304"/>
      <c r="AZ160" s="304"/>
      <c r="BA160" s="304"/>
      <c r="BB160" s="304"/>
      <c r="BC160" s="304"/>
      <c r="BD160" s="304"/>
      <c r="BE160" s="304"/>
    </row>
    <row r="161" spans="1:57" ht="15" customHeight="1" x14ac:dyDescent="0.2">
      <c r="A161" s="304"/>
      <c r="B161" s="304"/>
      <c r="C161" s="304"/>
      <c r="D161" s="304"/>
      <c r="E161" s="304"/>
      <c r="F161" s="304"/>
      <c r="G161" s="304"/>
      <c r="H161" s="304"/>
      <c r="I161" s="304"/>
      <c r="J161" s="304"/>
      <c r="K161" s="304"/>
      <c r="L161" s="304"/>
      <c r="M161" s="304"/>
      <c r="N161" s="304"/>
      <c r="O161" s="304"/>
      <c r="P161" s="304"/>
      <c r="Q161" s="304"/>
      <c r="R161" s="304"/>
      <c r="S161" s="304"/>
      <c r="T161" s="304"/>
      <c r="U161" s="304"/>
      <c r="V161" s="304"/>
      <c r="W161" s="304"/>
      <c r="X161" s="304"/>
      <c r="Y161" s="304"/>
      <c r="Z161" s="304"/>
      <c r="AA161" s="304"/>
      <c r="AB161" s="304"/>
      <c r="AC161" s="304"/>
      <c r="AD161" s="304"/>
      <c r="AE161" s="304"/>
      <c r="AF161" s="304"/>
      <c r="AG161" s="304"/>
      <c r="AH161" s="304"/>
      <c r="AI161" s="304"/>
      <c r="AJ161" s="304"/>
      <c r="AK161" s="304"/>
      <c r="AL161" s="304"/>
      <c r="AM161" s="304"/>
      <c r="AN161" s="304"/>
      <c r="AO161" s="304"/>
      <c r="AP161" s="304"/>
      <c r="AQ161" s="304"/>
      <c r="AR161" s="304"/>
      <c r="AS161" s="304"/>
      <c r="AT161" s="304"/>
      <c r="AU161" s="304"/>
      <c r="AV161" s="304"/>
      <c r="AW161" s="304"/>
      <c r="AX161" s="304"/>
      <c r="AY161" s="304"/>
      <c r="AZ161" s="304"/>
      <c r="BA161" s="304"/>
      <c r="BB161" s="304"/>
      <c r="BC161" s="304"/>
      <c r="BD161" s="304"/>
      <c r="BE161" s="304"/>
    </row>
    <row r="162" spans="1:57" ht="15" customHeight="1" x14ac:dyDescent="0.2">
      <c r="A162" s="304"/>
      <c r="B162" s="304"/>
      <c r="C162" s="304"/>
      <c r="D162" s="304"/>
      <c r="E162" s="304"/>
      <c r="F162" s="304"/>
      <c r="G162" s="304"/>
      <c r="H162" s="304"/>
      <c r="I162" s="304"/>
      <c r="J162" s="304"/>
      <c r="K162" s="304"/>
      <c r="L162" s="304"/>
      <c r="M162" s="304"/>
      <c r="N162" s="304"/>
      <c r="O162" s="304"/>
      <c r="P162" s="304"/>
      <c r="Q162" s="304"/>
      <c r="R162" s="304"/>
      <c r="S162" s="304"/>
      <c r="T162" s="304"/>
      <c r="U162" s="304"/>
      <c r="V162" s="304"/>
      <c r="W162" s="304"/>
      <c r="X162" s="304"/>
      <c r="Y162" s="304"/>
      <c r="Z162" s="304"/>
      <c r="AA162" s="304"/>
      <c r="AB162" s="304"/>
      <c r="AC162" s="304"/>
      <c r="AD162" s="304"/>
      <c r="AE162" s="304"/>
      <c r="AF162" s="304"/>
      <c r="AG162" s="304"/>
      <c r="AH162" s="304"/>
      <c r="AI162" s="304"/>
      <c r="AJ162" s="304"/>
      <c r="AK162" s="304"/>
      <c r="AL162" s="304"/>
      <c r="AM162" s="304"/>
      <c r="AN162" s="304"/>
      <c r="AO162" s="304"/>
      <c r="AP162" s="304"/>
      <c r="AQ162" s="304"/>
      <c r="AR162" s="304"/>
      <c r="AS162" s="304"/>
      <c r="AT162" s="304"/>
      <c r="AU162" s="304"/>
      <c r="AV162" s="304"/>
      <c r="AW162" s="304"/>
      <c r="AX162" s="304"/>
      <c r="AY162" s="304"/>
      <c r="AZ162" s="304"/>
      <c r="BA162" s="304"/>
      <c r="BB162" s="304"/>
      <c r="BC162" s="304"/>
      <c r="BD162" s="304"/>
      <c r="BE162" s="304"/>
    </row>
    <row r="163" spans="1:57" ht="15" customHeight="1" x14ac:dyDescent="0.2">
      <c r="A163" s="304"/>
      <c r="B163" s="304"/>
      <c r="C163" s="304"/>
      <c r="D163" s="304"/>
      <c r="E163" s="304"/>
      <c r="F163" s="304"/>
      <c r="G163" s="304"/>
      <c r="H163" s="304"/>
      <c r="I163" s="304"/>
      <c r="J163" s="304"/>
      <c r="K163" s="304"/>
      <c r="L163" s="304"/>
      <c r="M163" s="304"/>
      <c r="N163" s="304"/>
      <c r="O163" s="304"/>
      <c r="P163" s="304"/>
      <c r="Q163" s="304"/>
      <c r="R163" s="304"/>
      <c r="S163" s="304"/>
      <c r="T163" s="304"/>
      <c r="U163" s="304"/>
      <c r="V163" s="304"/>
      <c r="W163" s="304"/>
      <c r="X163" s="304"/>
      <c r="Y163" s="304"/>
      <c r="Z163" s="304"/>
      <c r="AA163" s="304"/>
      <c r="AB163" s="304"/>
      <c r="AC163" s="304"/>
      <c r="AD163" s="304"/>
      <c r="AE163" s="304"/>
      <c r="AF163" s="304"/>
      <c r="AG163" s="304"/>
      <c r="AH163" s="304"/>
      <c r="AI163" s="304"/>
      <c r="AJ163" s="304"/>
      <c r="AK163" s="304"/>
      <c r="AL163" s="304"/>
      <c r="AM163" s="304"/>
      <c r="AN163" s="304"/>
      <c r="AO163" s="304"/>
      <c r="AP163" s="304"/>
      <c r="AQ163" s="304"/>
      <c r="AR163" s="304"/>
      <c r="AS163" s="304"/>
      <c r="AT163" s="304"/>
      <c r="AU163" s="304"/>
      <c r="AV163" s="304"/>
      <c r="AW163" s="304"/>
      <c r="AX163" s="304"/>
      <c r="AY163" s="304"/>
      <c r="AZ163" s="304"/>
      <c r="BA163" s="304"/>
      <c r="BB163" s="304"/>
      <c r="BC163" s="304"/>
      <c r="BD163" s="304"/>
      <c r="BE163" s="304"/>
    </row>
  </sheetData>
  <sheetProtection algorithmName="SHA-512" hashValue="JR5Wly0uSlJuX5IgjRttJD2fRV15aV1I487n6df0oTSQ5Yqr+4qZbpqtTEi7ErHNy3Su30Ur1OvWEPVMpAqLiw==" saltValue="mm0q+IYHYsY2CRt5uzbiSg==" spinCount="100000" sheet="1" objects="1" scenarios="1"/>
  <mergeCells count="78">
    <mergeCell ref="B13:BE13"/>
    <mergeCell ref="A70:BE70"/>
    <mergeCell ref="B111:BE111"/>
    <mergeCell ref="B112:BE112"/>
    <mergeCell ref="B113:BE113"/>
    <mergeCell ref="B88:BA89"/>
    <mergeCell ref="B96:BA96"/>
    <mergeCell ref="B77:BE78"/>
    <mergeCell ref="B73:BE73"/>
    <mergeCell ref="B74:BE74"/>
    <mergeCell ref="A79:A80"/>
    <mergeCell ref="C57:AZ57"/>
    <mergeCell ref="B43:BE43"/>
    <mergeCell ref="B47:BE47"/>
    <mergeCell ref="B36:BE36"/>
    <mergeCell ref="B39:BA39"/>
    <mergeCell ref="A159:BE159"/>
    <mergeCell ref="A1:BE1"/>
    <mergeCell ref="A34:BE34"/>
    <mergeCell ref="A44:BE44"/>
    <mergeCell ref="A71:BE71"/>
    <mergeCell ref="A3:BE3"/>
    <mergeCell ref="B11:BE11"/>
    <mergeCell ref="A51:A52"/>
    <mergeCell ref="B9:BE9"/>
    <mergeCell ref="B10:BE10"/>
    <mergeCell ref="A7:BE7"/>
    <mergeCell ref="A22:A23"/>
    <mergeCell ref="B37:BA37"/>
    <mergeCell ref="B22:BE23"/>
    <mergeCell ref="A75:A76"/>
    <mergeCell ref="A77:A78"/>
    <mergeCell ref="A157:BE158"/>
    <mergeCell ref="A160:BE163"/>
    <mergeCell ref="B51:BE52"/>
    <mergeCell ref="B119:BE119"/>
    <mergeCell ref="B118:BE118"/>
    <mergeCell ref="B101:BA101"/>
    <mergeCell ref="B116:BE116"/>
    <mergeCell ref="B114:BE114"/>
    <mergeCell ref="A106:BE107"/>
    <mergeCell ref="A115:A116"/>
    <mergeCell ref="A108:BE109"/>
    <mergeCell ref="A105:BE105"/>
    <mergeCell ref="A110:BE110"/>
    <mergeCell ref="A150:BE150"/>
    <mergeCell ref="A156:BE156"/>
    <mergeCell ref="B117:BE117"/>
    <mergeCell ref="A2:BE2"/>
    <mergeCell ref="A4:BE4"/>
    <mergeCell ref="A5:BE5"/>
    <mergeCell ref="A6:BE6"/>
    <mergeCell ref="B12:BE12"/>
    <mergeCell ref="B8:BE8"/>
    <mergeCell ref="B20:BE20"/>
    <mergeCell ref="B98:BA98"/>
    <mergeCell ref="B99:BA99"/>
    <mergeCell ref="B79:BE80"/>
    <mergeCell ref="B45:BE45"/>
    <mergeCell ref="C58:BA59"/>
    <mergeCell ref="B49:BE49"/>
    <mergeCell ref="B50:BE50"/>
    <mergeCell ref="B48:BE48"/>
    <mergeCell ref="B75:BE76"/>
    <mergeCell ref="A72:BE72"/>
    <mergeCell ref="A81:BE81"/>
    <mergeCell ref="A82:BE82"/>
    <mergeCell ref="B42:BE42"/>
    <mergeCell ref="B21:BE21"/>
    <mergeCell ref="B46:BE46"/>
    <mergeCell ref="A153:BE153"/>
    <mergeCell ref="A154:BE154"/>
    <mergeCell ref="A155:BE155"/>
    <mergeCell ref="B115:BE115"/>
    <mergeCell ref="B120:BE120"/>
    <mergeCell ref="A121:BE121"/>
    <mergeCell ref="A151:BE151"/>
    <mergeCell ref="A152:BE152"/>
  </mergeCells>
  <pageMargins left="0.51181102362204722" right="0.51181102362204722" top="0.78740157480314965" bottom="0.39370078740157483" header="0.31496062992125984" footer="0.31496062992125984"/>
  <pageSetup paperSize="9" scale="56" orientation="portrait" r:id="rId1"/>
  <headerFooter>
    <oddHeader>&amp;C&amp;"-,Negrito"&amp;16Varicela NDAT/PMI/DVE/COVISA/SMS-SP 
Instrutivo - planilha de surtos Varicela</oddHeader>
  </headerFooter>
  <rowBreaks count="1" manualBreakCount="1">
    <brk id="6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260F8-7BD7-43DF-803E-DACA41C815AC}">
  <dimension ref="B1:D97"/>
  <sheetViews>
    <sheetView workbookViewId="0">
      <selection activeCell="D8" sqref="D8"/>
    </sheetView>
  </sheetViews>
  <sheetFormatPr defaultColWidth="2.85546875" defaultRowHeight="12.75" x14ac:dyDescent="0.2"/>
  <cols>
    <col min="2" max="2" width="11" bestFit="1" customWidth="1"/>
    <col min="3" max="4" width="22.7109375" bestFit="1" customWidth="1"/>
  </cols>
  <sheetData>
    <row r="1" spans="2:4" x14ac:dyDescent="0.2">
      <c r="B1" s="11" t="s">
        <v>52</v>
      </c>
      <c r="C1" s="13" t="s">
        <v>53</v>
      </c>
      <c r="D1" s="13" t="s">
        <v>54</v>
      </c>
    </row>
    <row r="2" spans="2:4" x14ac:dyDescent="0.2">
      <c r="B2" s="12" t="s">
        <v>55</v>
      </c>
      <c r="C2" s="14" t="s">
        <v>56</v>
      </c>
      <c r="D2" s="14" t="s">
        <v>57</v>
      </c>
    </row>
    <row r="3" spans="2:4" x14ac:dyDescent="0.2">
      <c r="B3" s="12" t="s">
        <v>58</v>
      </c>
      <c r="C3" s="14" t="s">
        <v>59</v>
      </c>
      <c r="D3" s="14" t="s">
        <v>60</v>
      </c>
    </row>
    <row r="4" spans="2:4" x14ac:dyDescent="0.2">
      <c r="B4" s="12" t="s">
        <v>61</v>
      </c>
      <c r="C4" s="14" t="s">
        <v>1</v>
      </c>
      <c r="D4" s="14" t="s">
        <v>191</v>
      </c>
    </row>
    <row r="5" spans="2:4" x14ac:dyDescent="0.2">
      <c r="B5" s="12" t="s">
        <v>63</v>
      </c>
      <c r="C5" s="14" t="s">
        <v>64</v>
      </c>
      <c r="D5" s="14" t="s">
        <v>57</v>
      </c>
    </row>
    <row r="6" spans="2:4" x14ac:dyDescent="0.2">
      <c r="B6" s="12" t="s">
        <v>65</v>
      </c>
      <c r="C6" s="14" t="s">
        <v>66</v>
      </c>
      <c r="D6" s="14" t="s">
        <v>67</v>
      </c>
    </row>
    <row r="7" spans="2:4" x14ac:dyDescent="0.2">
      <c r="B7" s="12" t="s">
        <v>68</v>
      </c>
      <c r="C7" s="14" t="s">
        <v>69</v>
      </c>
      <c r="D7" s="14" t="s">
        <v>60</v>
      </c>
    </row>
    <row r="8" spans="2:4" x14ac:dyDescent="0.2">
      <c r="B8" s="12" t="s">
        <v>70</v>
      </c>
      <c r="C8" s="14" t="s">
        <v>71</v>
      </c>
      <c r="D8" s="14" t="s">
        <v>72</v>
      </c>
    </row>
    <row r="9" spans="2:4" x14ac:dyDescent="0.2">
      <c r="B9" s="12" t="s">
        <v>73</v>
      </c>
      <c r="C9" s="14" t="s">
        <v>74</v>
      </c>
      <c r="D9" s="14" t="s">
        <v>57</v>
      </c>
    </row>
    <row r="10" spans="2:4" x14ac:dyDescent="0.2">
      <c r="B10" s="12" t="s">
        <v>75</v>
      </c>
      <c r="C10" s="14" t="s">
        <v>76</v>
      </c>
      <c r="D10" s="21" t="s">
        <v>77</v>
      </c>
    </row>
    <row r="11" spans="2:4" x14ac:dyDescent="0.2">
      <c r="B11" s="12" t="s">
        <v>78</v>
      </c>
      <c r="C11" s="14" t="s">
        <v>79</v>
      </c>
      <c r="D11" s="14" t="s">
        <v>57</v>
      </c>
    </row>
    <row r="12" spans="2:4" x14ac:dyDescent="0.2">
      <c r="B12" s="12" t="s">
        <v>80</v>
      </c>
      <c r="C12" s="14" t="s">
        <v>81</v>
      </c>
      <c r="D12" s="14" t="s">
        <v>82</v>
      </c>
    </row>
    <row r="13" spans="2:4" x14ac:dyDescent="0.2">
      <c r="B13" s="12" t="s">
        <v>83</v>
      </c>
      <c r="C13" s="14" t="s">
        <v>84</v>
      </c>
      <c r="D13" s="14" t="s">
        <v>84</v>
      </c>
    </row>
    <row r="14" spans="2:4" x14ac:dyDescent="0.2">
      <c r="B14" s="12" t="s">
        <v>85</v>
      </c>
      <c r="C14" s="14" t="s">
        <v>86</v>
      </c>
      <c r="D14" s="14" t="s">
        <v>86</v>
      </c>
    </row>
    <row r="15" spans="2:4" x14ac:dyDescent="0.2">
      <c r="B15" s="12" t="s">
        <v>87</v>
      </c>
      <c r="C15" s="14" t="s">
        <v>88</v>
      </c>
      <c r="D15" s="14" t="s">
        <v>72</v>
      </c>
    </row>
    <row r="16" spans="2:4" x14ac:dyDescent="0.2">
      <c r="B16" s="12" t="s">
        <v>89</v>
      </c>
      <c r="C16" s="21" t="s">
        <v>90</v>
      </c>
      <c r="D16" s="21" t="s">
        <v>91</v>
      </c>
    </row>
    <row r="17" spans="2:4" x14ac:dyDescent="0.2">
      <c r="B17" s="12" t="s">
        <v>92</v>
      </c>
      <c r="C17" s="14" t="s">
        <v>93</v>
      </c>
      <c r="D17" s="14" t="s">
        <v>94</v>
      </c>
    </row>
    <row r="18" spans="2:4" x14ac:dyDescent="0.2">
      <c r="B18" s="12" t="s">
        <v>95</v>
      </c>
      <c r="C18" s="14" t="s">
        <v>96</v>
      </c>
      <c r="D18" s="14" t="s">
        <v>96</v>
      </c>
    </row>
    <row r="19" spans="2:4" x14ac:dyDescent="0.2">
      <c r="B19" s="12" t="s">
        <v>97</v>
      </c>
      <c r="C19" s="14" t="s">
        <v>98</v>
      </c>
      <c r="D19" s="14" t="s">
        <v>67</v>
      </c>
    </row>
    <row r="20" spans="2:4" x14ac:dyDescent="0.2">
      <c r="B20" s="12" t="s">
        <v>99</v>
      </c>
      <c r="C20" s="14" t="s">
        <v>100</v>
      </c>
      <c r="D20" s="14" t="s">
        <v>96</v>
      </c>
    </row>
    <row r="21" spans="2:4" x14ac:dyDescent="0.2">
      <c r="B21" s="12" t="s">
        <v>101</v>
      </c>
      <c r="C21" s="14" t="s">
        <v>102</v>
      </c>
      <c r="D21" s="14" t="s">
        <v>57</v>
      </c>
    </row>
    <row r="22" spans="2:4" x14ac:dyDescent="0.2">
      <c r="B22" s="12" t="s">
        <v>103</v>
      </c>
      <c r="C22" s="14" t="s">
        <v>104</v>
      </c>
      <c r="D22" s="14" t="s">
        <v>86</v>
      </c>
    </row>
    <row r="23" spans="2:4" x14ac:dyDescent="0.2">
      <c r="B23" s="12" t="s">
        <v>105</v>
      </c>
      <c r="C23" s="14" t="s">
        <v>106</v>
      </c>
      <c r="D23" s="14" t="s">
        <v>94</v>
      </c>
    </row>
    <row r="24" spans="2:4" x14ac:dyDescent="0.2">
      <c r="B24" s="12" t="s">
        <v>107</v>
      </c>
      <c r="C24" s="14" t="s">
        <v>108</v>
      </c>
      <c r="D24" s="14" t="s">
        <v>109</v>
      </c>
    </row>
    <row r="25" spans="2:4" x14ac:dyDescent="0.2">
      <c r="B25" s="12" t="s">
        <v>110</v>
      </c>
      <c r="C25" s="14" t="s">
        <v>111</v>
      </c>
      <c r="D25" s="14" t="s">
        <v>112</v>
      </c>
    </row>
    <row r="26" spans="2:4" x14ac:dyDescent="0.2">
      <c r="B26" s="12" t="s">
        <v>113</v>
      </c>
      <c r="C26" s="14" t="s">
        <v>114</v>
      </c>
      <c r="D26" s="14" t="s">
        <v>114</v>
      </c>
    </row>
    <row r="27" spans="2:4" x14ac:dyDescent="0.2">
      <c r="B27" s="12" t="s">
        <v>115</v>
      </c>
      <c r="C27" s="14" t="s">
        <v>116</v>
      </c>
      <c r="D27" s="21" t="s">
        <v>77</v>
      </c>
    </row>
    <row r="28" spans="2:4" x14ac:dyDescent="0.2">
      <c r="B28" s="12" t="s">
        <v>117</v>
      </c>
      <c r="C28" s="14" t="s">
        <v>118</v>
      </c>
      <c r="D28" s="14" t="s">
        <v>119</v>
      </c>
    </row>
    <row r="29" spans="2:4" x14ac:dyDescent="0.2">
      <c r="B29" s="12" t="s">
        <v>120</v>
      </c>
      <c r="C29" s="14" t="s">
        <v>121</v>
      </c>
      <c r="D29" s="14" t="s">
        <v>121</v>
      </c>
    </row>
    <row r="30" spans="2:4" x14ac:dyDescent="0.2">
      <c r="B30" s="12" t="s">
        <v>122</v>
      </c>
      <c r="C30" s="14" t="s">
        <v>123</v>
      </c>
      <c r="D30" s="14" t="s">
        <v>82</v>
      </c>
    </row>
    <row r="31" spans="2:4" x14ac:dyDescent="0.2">
      <c r="B31" s="12" t="s">
        <v>124</v>
      </c>
      <c r="C31" s="14" t="s">
        <v>125</v>
      </c>
      <c r="D31" s="14" t="s">
        <v>109</v>
      </c>
    </row>
    <row r="32" spans="2:4" x14ac:dyDescent="0.2">
      <c r="B32" s="12" t="s">
        <v>126</v>
      </c>
      <c r="C32" s="14" t="s">
        <v>127</v>
      </c>
      <c r="D32" s="14" t="s">
        <v>128</v>
      </c>
    </row>
    <row r="33" spans="2:4" x14ac:dyDescent="0.2">
      <c r="B33" s="12" t="s">
        <v>129</v>
      </c>
      <c r="C33" s="14" t="s">
        <v>130</v>
      </c>
      <c r="D33" s="14" t="s">
        <v>131</v>
      </c>
    </row>
    <row r="34" spans="2:4" x14ac:dyDescent="0.2">
      <c r="B34" s="12" t="s">
        <v>132</v>
      </c>
      <c r="C34" s="14" t="s">
        <v>119</v>
      </c>
      <c r="D34" s="14" t="s">
        <v>119</v>
      </c>
    </row>
    <row r="35" spans="2:4" x14ac:dyDescent="0.2">
      <c r="B35" s="12" t="s">
        <v>133</v>
      </c>
      <c r="C35" s="14" t="s">
        <v>134</v>
      </c>
      <c r="D35" s="14" t="s">
        <v>60</v>
      </c>
    </row>
    <row r="36" spans="2:4" x14ac:dyDescent="0.2">
      <c r="B36" s="12" t="s">
        <v>135</v>
      </c>
      <c r="C36" s="14" t="s">
        <v>136</v>
      </c>
      <c r="D36" s="14" t="s">
        <v>136</v>
      </c>
    </row>
    <row r="37" spans="2:4" x14ac:dyDescent="0.2">
      <c r="B37" s="12" t="s">
        <v>137</v>
      </c>
      <c r="C37" s="14" t="s">
        <v>112</v>
      </c>
      <c r="D37" s="14" t="s">
        <v>112</v>
      </c>
    </row>
    <row r="38" spans="2:4" x14ac:dyDescent="0.2">
      <c r="B38" s="12" t="s">
        <v>138</v>
      </c>
      <c r="C38" s="14" t="s">
        <v>139</v>
      </c>
      <c r="D38" s="14" t="s">
        <v>140</v>
      </c>
    </row>
    <row r="39" spans="2:4" x14ac:dyDescent="0.2">
      <c r="B39" s="12" t="s">
        <v>141</v>
      </c>
      <c r="C39" s="14" t="s">
        <v>142</v>
      </c>
      <c r="D39" s="14" t="s">
        <v>143</v>
      </c>
    </row>
    <row r="40" spans="2:4" x14ac:dyDescent="0.2">
      <c r="B40" s="12" t="s">
        <v>144</v>
      </c>
      <c r="C40" s="14" t="s">
        <v>145</v>
      </c>
      <c r="D40" s="14" t="s">
        <v>60</v>
      </c>
    </row>
    <row r="41" spans="2:4" x14ac:dyDescent="0.2">
      <c r="B41" s="12" t="s">
        <v>146</v>
      </c>
      <c r="C41" s="14" t="s">
        <v>147</v>
      </c>
      <c r="D41" s="14" t="s">
        <v>60</v>
      </c>
    </row>
    <row r="42" spans="2:4" x14ac:dyDescent="0.2">
      <c r="B42" s="12" t="s">
        <v>148</v>
      </c>
      <c r="C42" s="14" t="s">
        <v>149</v>
      </c>
      <c r="D42" s="14" t="s">
        <v>62</v>
      </c>
    </row>
    <row r="43" spans="2:4" x14ac:dyDescent="0.2">
      <c r="B43" s="12" t="s">
        <v>150</v>
      </c>
      <c r="C43" s="14" t="s">
        <v>151</v>
      </c>
      <c r="D43" s="14" t="s">
        <v>152</v>
      </c>
    </row>
    <row r="44" spans="2:4" x14ac:dyDescent="0.2">
      <c r="B44" s="12" t="s">
        <v>153</v>
      </c>
      <c r="C44" s="14" t="s">
        <v>154</v>
      </c>
      <c r="D44" s="14" t="s">
        <v>155</v>
      </c>
    </row>
    <row r="45" spans="2:4" x14ac:dyDescent="0.2">
      <c r="B45" s="12" t="s">
        <v>156</v>
      </c>
      <c r="C45" s="14" t="s">
        <v>157</v>
      </c>
      <c r="D45" s="14" t="s">
        <v>60</v>
      </c>
    </row>
    <row r="46" spans="2:4" x14ac:dyDescent="0.2">
      <c r="B46" s="12" t="s">
        <v>158</v>
      </c>
      <c r="C46" s="14" t="s">
        <v>159</v>
      </c>
      <c r="D46" s="14" t="s">
        <v>152</v>
      </c>
    </row>
    <row r="47" spans="2:4" x14ac:dyDescent="0.2">
      <c r="B47" s="12" t="s">
        <v>160</v>
      </c>
      <c r="C47" s="14" t="s">
        <v>161</v>
      </c>
      <c r="D47" s="14" t="s">
        <v>112</v>
      </c>
    </row>
    <row r="48" spans="2:4" x14ac:dyDescent="0.2">
      <c r="B48" s="12" t="s">
        <v>162</v>
      </c>
      <c r="C48" s="14" t="s">
        <v>163</v>
      </c>
      <c r="D48" s="14" t="s">
        <v>128</v>
      </c>
    </row>
    <row r="49" spans="2:4" x14ac:dyDescent="0.2">
      <c r="B49" s="12" t="s">
        <v>164</v>
      </c>
      <c r="C49" s="14" t="s">
        <v>60</v>
      </c>
      <c r="D49" s="14" t="s">
        <v>60</v>
      </c>
    </row>
    <row r="50" spans="2:4" x14ac:dyDescent="0.2">
      <c r="B50" s="12" t="s">
        <v>165</v>
      </c>
      <c r="C50" s="14" t="s">
        <v>166</v>
      </c>
      <c r="D50" s="14" t="s">
        <v>72</v>
      </c>
    </row>
    <row r="51" spans="2:4" x14ac:dyDescent="0.2">
      <c r="B51" s="12" t="s">
        <v>167</v>
      </c>
      <c r="C51" s="14" t="s">
        <v>168</v>
      </c>
      <c r="D51" s="14" t="s">
        <v>86</v>
      </c>
    </row>
    <row r="52" spans="2:4" x14ac:dyDescent="0.2">
      <c r="B52" s="12" t="s">
        <v>169</v>
      </c>
      <c r="C52" s="14" t="s">
        <v>170</v>
      </c>
      <c r="D52" s="14" t="s">
        <v>171</v>
      </c>
    </row>
    <row r="53" spans="2:4" x14ac:dyDescent="0.2">
      <c r="B53" s="12" t="s">
        <v>172</v>
      </c>
      <c r="C53" s="14" t="s">
        <v>173</v>
      </c>
      <c r="D53" s="14" t="s">
        <v>174</v>
      </c>
    </row>
    <row r="54" spans="2:4" x14ac:dyDescent="0.2">
      <c r="B54" s="12" t="s">
        <v>175</v>
      </c>
      <c r="C54" s="14" t="s">
        <v>176</v>
      </c>
      <c r="D54" s="14" t="s">
        <v>140</v>
      </c>
    </row>
    <row r="55" spans="2:4" x14ac:dyDescent="0.2">
      <c r="B55" s="12" t="s">
        <v>177</v>
      </c>
      <c r="C55" s="14" t="s">
        <v>57</v>
      </c>
      <c r="D55" s="14" t="s">
        <v>57</v>
      </c>
    </row>
    <row r="56" spans="2:4" x14ac:dyDescent="0.2">
      <c r="B56" s="12" t="s">
        <v>178</v>
      </c>
      <c r="C56" s="14" t="s">
        <v>179</v>
      </c>
      <c r="D56" s="14" t="s">
        <v>84</v>
      </c>
    </row>
    <row r="57" spans="2:4" x14ac:dyDescent="0.2">
      <c r="B57" s="12" t="s">
        <v>180</v>
      </c>
      <c r="C57" s="14" t="s">
        <v>174</v>
      </c>
      <c r="D57" s="14" t="s">
        <v>174</v>
      </c>
    </row>
    <row r="58" spans="2:4" x14ac:dyDescent="0.2">
      <c r="B58" s="12" t="s">
        <v>181</v>
      </c>
      <c r="C58" s="14" t="s">
        <v>182</v>
      </c>
      <c r="D58" s="14" t="s">
        <v>57</v>
      </c>
    </row>
    <row r="59" spans="2:4" x14ac:dyDescent="0.2">
      <c r="B59" s="12" t="s">
        <v>183</v>
      </c>
      <c r="C59" s="14" t="s">
        <v>184</v>
      </c>
      <c r="D59" s="14" t="s">
        <v>112</v>
      </c>
    </row>
    <row r="60" spans="2:4" x14ac:dyDescent="0.2">
      <c r="B60" s="12" t="s">
        <v>185</v>
      </c>
      <c r="C60" s="14" t="s">
        <v>186</v>
      </c>
      <c r="D60" s="14" t="s">
        <v>94</v>
      </c>
    </row>
    <row r="61" spans="2:4" x14ac:dyDescent="0.2">
      <c r="B61" s="12" t="s">
        <v>187</v>
      </c>
      <c r="C61" s="14" t="s">
        <v>67</v>
      </c>
      <c r="D61" s="14" t="s">
        <v>67</v>
      </c>
    </row>
    <row r="62" spans="2:4" x14ac:dyDescent="0.2">
      <c r="B62" s="12" t="s">
        <v>188</v>
      </c>
      <c r="C62" s="14" t="s">
        <v>189</v>
      </c>
      <c r="D62" s="14" t="s">
        <v>60</v>
      </c>
    </row>
    <row r="63" spans="2:4" x14ac:dyDescent="0.2">
      <c r="B63" s="12" t="s">
        <v>190</v>
      </c>
      <c r="C63" s="14" t="s">
        <v>191</v>
      </c>
      <c r="D63" s="14" t="s">
        <v>191</v>
      </c>
    </row>
    <row r="64" spans="2:4" x14ac:dyDescent="0.2">
      <c r="B64" s="12" t="s">
        <v>192</v>
      </c>
      <c r="C64" s="21" t="s">
        <v>193</v>
      </c>
      <c r="D64" s="21" t="s">
        <v>60</v>
      </c>
    </row>
    <row r="65" spans="2:4" x14ac:dyDescent="0.2">
      <c r="B65" s="12" t="s">
        <v>194</v>
      </c>
      <c r="C65" s="14" t="s">
        <v>62</v>
      </c>
      <c r="D65" s="14" t="s">
        <v>62</v>
      </c>
    </row>
    <row r="66" spans="2:4" x14ac:dyDescent="0.2">
      <c r="B66" s="12" t="s">
        <v>195</v>
      </c>
      <c r="C66" s="14" t="s">
        <v>196</v>
      </c>
      <c r="D66" s="14" t="s">
        <v>121</v>
      </c>
    </row>
    <row r="67" spans="2:4" x14ac:dyDescent="0.2">
      <c r="B67" s="12" t="s">
        <v>197</v>
      </c>
      <c r="C67" s="14" t="s">
        <v>198</v>
      </c>
      <c r="D67" s="14" t="s">
        <v>84</v>
      </c>
    </row>
    <row r="68" spans="2:4" x14ac:dyDescent="0.2">
      <c r="B68" s="12" t="s">
        <v>199</v>
      </c>
      <c r="C68" s="14" t="s">
        <v>200</v>
      </c>
      <c r="D68" s="14" t="s">
        <v>72</v>
      </c>
    </row>
    <row r="69" spans="2:4" x14ac:dyDescent="0.2">
      <c r="B69" s="12" t="s">
        <v>201</v>
      </c>
      <c r="C69" s="14" t="s">
        <v>202</v>
      </c>
      <c r="D69" s="14" t="s">
        <v>84</v>
      </c>
    </row>
    <row r="70" spans="2:4" x14ac:dyDescent="0.2">
      <c r="B70" s="12" t="s">
        <v>203</v>
      </c>
      <c r="C70" s="14" t="s">
        <v>204</v>
      </c>
      <c r="D70" s="14" t="s">
        <v>119</v>
      </c>
    </row>
    <row r="71" spans="2:4" x14ac:dyDescent="0.2">
      <c r="B71" s="14">
        <v>70</v>
      </c>
      <c r="C71" s="21" t="s">
        <v>77</v>
      </c>
      <c r="D71" s="21" t="s">
        <v>77</v>
      </c>
    </row>
    <row r="72" spans="2:4" x14ac:dyDescent="0.2">
      <c r="B72" s="14">
        <v>71</v>
      </c>
      <c r="C72" s="21" t="s">
        <v>171</v>
      </c>
      <c r="D72" s="21" t="s">
        <v>171</v>
      </c>
    </row>
    <row r="73" spans="2:4" x14ac:dyDescent="0.2">
      <c r="B73" s="12" t="s">
        <v>205</v>
      </c>
      <c r="C73" s="14" t="s">
        <v>91</v>
      </c>
      <c r="D73" s="14" t="s">
        <v>94</v>
      </c>
    </row>
    <row r="74" spans="2:4" x14ac:dyDescent="0.2">
      <c r="B74" s="12" t="s">
        <v>206</v>
      </c>
      <c r="C74" s="14" t="s">
        <v>207</v>
      </c>
      <c r="D74" s="14" t="s">
        <v>62</v>
      </c>
    </row>
    <row r="75" spans="2:4" x14ac:dyDescent="0.2">
      <c r="B75" s="12" t="s">
        <v>208</v>
      </c>
      <c r="C75" s="14" t="s">
        <v>209</v>
      </c>
      <c r="D75" s="14" t="s">
        <v>210</v>
      </c>
    </row>
    <row r="76" spans="2:4" x14ac:dyDescent="0.2">
      <c r="B76" s="12" t="s">
        <v>211</v>
      </c>
      <c r="C76" s="14" t="s">
        <v>212</v>
      </c>
      <c r="D76" s="14" t="s">
        <v>131</v>
      </c>
    </row>
    <row r="77" spans="2:4" x14ac:dyDescent="0.2">
      <c r="B77" s="12" t="s">
        <v>213</v>
      </c>
      <c r="C77" s="14" t="s">
        <v>214</v>
      </c>
      <c r="D77" s="14" t="s">
        <v>155</v>
      </c>
    </row>
    <row r="78" spans="2:4" x14ac:dyDescent="0.2">
      <c r="B78" s="12" t="s">
        <v>215</v>
      </c>
      <c r="C78" s="14" t="s">
        <v>216</v>
      </c>
      <c r="D78" s="14" t="s">
        <v>131</v>
      </c>
    </row>
    <row r="79" spans="2:4" x14ac:dyDescent="0.2">
      <c r="B79" s="12" t="s">
        <v>217</v>
      </c>
      <c r="C79" s="14" t="s">
        <v>218</v>
      </c>
      <c r="D79" s="14" t="s">
        <v>210</v>
      </c>
    </row>
    <row r="80" spans="2:4" x14ac:dyDescent="0.2">
      <c r="B80" s="12" t="s">
        <v>219</v>
      </c>
      <c r="C80" s="14" t="s">
        <v>220</v>
      </c>
      <c r="D80" s="14" t="s">
        <v>140</v>
      </c>
    </row>
    <row r="81" spans="2:4" x14ac:dyDescent="0.2">
      <c r="B81" s="12" t="s">
        <v>221</v>
      </c>
      <c r="C81" s="14" t="s">
        <v>72</v>
      </c>
      <c r="D81" s="14" t="s">
        <v>72</v>
      </c>
    </row>
    <row r="82" spans="2:4" x14ac:dyDescent="0.2">
      <c r="B82" s="12" t="s">
        <v>222</v>
      </c>
      <c r="C82" s="14" t="s">
        <v>223</v>
      </c>
      <c r="D82" s="14" t="s">
        <v>109</v>
      </c>
    </row>
    <row r="83" spans="2:4" x14ac:dyDescent="0.2">
      <c r="B83" s="12" t="s">
        <v>224</v>
      </c>
      <c r="C83" s="14" t="s">
        <v>225</v>
      </c>
      <c r="D83" s="14" t="s">
        <v>57</v>
      </c>
    </row>
    <row r="84" spans="2:4" x14ac:dyDescent="0.2">
      <c r="B84" s="12" t="s">
        <v>226</v>
      </c>
      <c r="C84" s="14" t="s">
        <v>227</v>
      </c>
      <c r="D84" s="14" t="s">
        <v>143</v>
      </c>
    </row>
    <row r="85" spans="2:4" x14ac:dyDescent="0.2">
      <c r="B85" s="12" t="s">
        <v>228</v>
      </c>
      <c r="C85" s="14" t="s">
        <v>229</v>
      </c>
      <c r="D85" s="14" t="s">
        <v>171</v>
      </c>
    </row>
    <row r="86" spans="2:4" x14ac:dyDescent="0.2">
      <c r="B86" s="12" t="s">
        <v>230</v>
      </c>
      <c r="C86" s="14" t="s">
        <v>231</v>
      </c>
      <c r="D86" s="14" t="s">
        <v>96</v>
      </c>
    </row>
    <row r="87" spans="2:4" x14ac:dyDescent="0.2">
      <c r="B87" s="12" t="s">
        <v>232</v>
      </c>
      <c r="C87" s="14" t="s">
        <v>233</v>
      </c>
      <c r="D87" s="14" t="s">
        <v>136</v>
      </c>
    </row>
    <row r="88" spans="2:4" x14ac:dyDescent="0.2">
      <c r="B88" s="12" t="s">
        <v>234</v>
      </c>
      <c r="C88" s="14" t="s">
        <v>235</v>
      </c>
      <c r="D88" s="14" t="s">
        <v>57</v>
      </c>
    </row>
    <row r="89" spans="2:4" x14ac:dyDescent="0.2">
      <c r="B89" s="12" t="s">
        <v>236</v>
      </c>
      <c r="C89" s="14" t="s">
        <v>237</v>
      </c>
      <c r="D89" s="14" t="s">
        <v>238</v>
      </c>
    </row>
    <row r="90" spans="2:4" x14ac:dyDescent="0.2">
      <c r="B90" s="12" t="s">
        <v>239</v>
      </c>
      <c r="C90" s="14" t="s">
        <v>240</v>
      </c>
      <c r="D90" s="14" t="s">
        <v>155</v>
      </c>
    </row>
    <row r="91" spans="2:4" x14ac:dyDescent="0.2">
      <c r="B91" s="12" t="s">
        <v>241</v>
      </c>
      <c r="C91" s="14" t="s">
        <v>242</v>
      </c>
      <c r="D91" s="14" t="s">
        <v>60</v>
      </c>
    </row>
    <row r="92" spans="2:4" x14ac:dyDescent="0.2">
      <c r="B92" s="12" t="s">
        <v>243</v>
      </c>
      <c r="C92" s="14" t="s">
        <v>238</v>
      </c>
      <c r="D92" s="14" t="s">
        <v>238</v>
      </c>
    </row>
    <row r="93" spans="2:4" x14ac:dyDescent="0.2">
      <c r="B93" s="12" t="s">
        <v>244</v>
      </c>
      <c r="C93" s="14" t="s">
        <v>140</v>
      </c>
      <c r="D93" s="14" t="s">
        <v>140</v>
      </c>
    </row>
    <row r="94" spans="2:4" x14ac:dyDescent="0.2">
      <c r="B94" s="12" t="s">
        <v>245</v>
      </c>
      <c r="C94" s="14" t="s">
        <v>246</v>
      </c>
      <c r="D94" s="14" t="s">
        <v>67</v>
      </c>
    </row>
    <row r="95" spans="2:4" x14ac:dyDescent="0.2">
      <c r="B95" s="12" t="s">
        <v>247</v>
      </c>
      <c r="C95" s="14" t="s">
        <v>248</v>
      </c>
      <c r="D95" s="14" t="s">
        <v>238</v>
      </c>
    </row>
    <row r="96" spans="2:4" x14ac:dyDescent="0.2">
      <c r="B96" s="12" t="s">
        <v>249</v>
      </c>
      <c r="C96" s="14" t="s">
        <v>210</v>
      </c>
      <c r="D96" s="14" t="s">
        <v>210</v>
      </c>
    </row>
    <row r="97" spans="2:4" x14ac:dyDescent="0.2">
      <c r="B97" s="12" t="s">
        <v>250</v>
      </c>
      <c r="C97" s="14" t="s">
        <v>251</v>
      </c>
      <c r="D97" s="14" t="s">
        <v>84</v>
      </c>
    </row>
  </sheetData>
  <sheetProtection algorithmName="SHA-512" hashValue="gn38MmhvJ3fE5GmEGL5Bz9KNweB4kjfG3IaG5APvrQ80HqaInwMLIIKTGTVsX+CBPrnXfWJy5dWkwYk155pOjw==" saltValue="4URngufPJvnQNqrmYENJjg==" spinCount="100000" sheet="1" objects="1" scenarios="1"/>
  <autoFilter ref="B1:D97" xr:uid="{A1E260F8-7BD7-43DF-803E-DACA41C815AC}"/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602CAB14246A4D8CECB6217288B15B" ma:contentTypeVersion="3" ma:contentTypeDescription="Create a new document." ma:contentTypeScope="" ma:versionID="15bbbddfccb170f91179a945bee51385">
  <xsd:schema xmlns:xsd="http://www.w3.org/2001/XMLSchema" xmlns:xs="http://www.w3.org/2001/XMLSchema" xmlns:p="http://schemas.microsoft.com/office/2006/metadata/properties" xmlns:ns2="3f68b829-9bbd-46ea-9b69-d2633276096a" targetNamespace="http://schemas.microsoft.com/office/2006/metadata/properties" ma:root="true" ma:fieldsID="7430b23a4c6d0f1916bf84cecf502138" ns2:_="">
    <xsd:import namespace="3f68b829-9bbd-46ea-9b69-d263327609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8b829-9bbd-46ea-9b69-d26332760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F2F28-0C65-4B77-8FFA-F906152779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02E4B4-4F20-42A4-B6A7-6A307CDF2B6F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3f68b829-9bbd-46ea-9b69-d2633276096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A1D8D2-13DB-42A1-87BF-0FC976E94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68b829-9bbd-46ea-9b69-d26332760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83</vt:i4>
      </vt:variant>
    </vt:vector>
  </HeadingPairs>
  <TitlesOfParts>
    <vt:vector size="86" baseType="lpstr">
      <vt:lpstr>Relatório de surto e bloqueio</vt:lpstr>
      <vt:lpstr>Instrutivo de preenchimento</vt:lpstr>
      <vt:lpstr>Tabelas</vt:lpstr>
      <vt:lpstr>'Instrutivo de preenchimento'!Area_de_impressao</vt:lpstr>
      <vt:lpstr>'Relatório de surto e bloqueio'!Area_de_impressao</vt:lpstr>
      <vt:lpstr>com5anosCasosAtuais</vt:lpstr>
      <vt:lpstr>com5anosObitos</vt:lpstr>
      <vt:lpstr>com5anosSuscetiveis</vt:lpstr>
      <vt:lpstr>com5anosSuscetRest</vt:lpstr>
      <vt:lpstr>com5anosTotalCreche</vt:lpstr>
      <vt:lpstr>com5anosTxAtaque</vt:lpstr>
      <vt:lpstr>com5anosVacinaAnt</vt:lpstr>
      <vt:lpstr>com5anosVacinados</vt:lpstr>
      <vt:lpstr>com5anosVaricelaAnt</vt:lpstr>
      <vt:lpstr>de10a19anosCasosAtuais</vt:lpstr>
      <vt:lpstr>de10a19anosObitos</vt:lpstr>
      <vt:lpstr>de10a19anosSuscetiveis</vt:lpstr>
      <vt:lpstr>de10a19anosSuscetRest</vt:lpstr>
      <vt:lpstr>de10a19anosTotalCreche</vt:lpstr>
      <vt:lpstr>de10a19anosTxAtaque</vt:lpstr>
      <vt:lpstr>de10a19anosVacinaAnt</vt:lpstr>
      <vt:lpstr>de10a19anosVacinados</vt:lpstr>
      <vt:lpstr>de10a19anosVaricelaAnt</vt:lpstr>
      <vt:lpstr>de1a4anosCasosAtuais</vt:lpstr>
      <vt:lpstr>de1a4anosObitos</vt:lpstr>
      <vt:lpstr>de1a4anosSuscetiveis</vt:lpstr>
      <vt:lpstr>de1a4anosSuscetRest</vt:lpstr>
      <vt:lpstr>de1a4anosTotalCreche</vt:lpstr>
      <vt:lpstr>de1a4anosTxAtaque</vt:lpstr>
      <vt:lpstr>de1a4anosVacinaAnt</vt:lpstr>
      <vt:lpstr>de1a4anosVacinados</vt:lpstr>
      <vt:lpstr>de1a4anosVaricelaAnt</vt:lpstr>
      <vt:lpstr>de20a29anosCasosAtuais</vt:lpstr>
      <vt:lpstr>de20a29anosObitos</vt:lpstr>
      <vt:lpstr>de20a29anosSuscetiveis</vt:lpstr>
      <vt:lpstr>de20a29anosSuscetRest</vt:lpstr>
      <vt:lpstr>de20a29anosTotalCreche</vt:lpstr>
      <vt:lpstr>de20a29anosTxAtaque</vt:lpstr>
      <vt:lpstr>de20a29anosVacinaAnt</vt:lpstr>
      <vt:lpstr>de20a29anosVacinados</vt:lpstr>
      <vt:lpstr>de20a29anosVaricelaAnt</vt:lpstr>
      <vt:lpstr>de6a9anosCasosAtuais</vt:lpstr>
      <vt:lpstr>de6a9anosObitos</vt:lpstr>
      <vt:lpstr>de6a9anosSuscetiveis</vt:lpstr>
      <vt:lpstr>de6a9anosSuscetRest</vt:lpstr>
      <vt:lpstr>de6a9anosTotalCreche</vt:lpstr>
      <vt:lpstr>de6a9anosTxAtaque</vt:lpstr>
      <vt:lpstr>de6a9anosVacinaAnt</vt:lpstr>
      <vt:lpstr>de6a9anosVacinados</vt:lpstr>
      <vt:lpstr>de6a9anosVaricelaAnt</vt:lpstr>
      <vt:lpstr>de9a11mesesCasosAtuais</vt:lpstr>
      <vt:lpstr>de9a11mesesObitos</vt:lpstr>
      <vt:lpstr>de9a11mesesSuscetiveis</vt:lpstr>
      <vt:lpstr>de9a11mesesSuscetRest</vt:lpstr>
      <vt:lpstr>de9a11mesesTotalCreche</vt:lpstr>
      <vt:lpstr>de9a11mesesTxAtaque</vt:lpstr>
      <vt:lpstr>de9a11mesesVacinaAnt</vt:lpstr>
      <vt:lpstr>de9a11mesesVacinados</vt:lpstr>
      <vt:lpstr>de9a11mesesVaricelaAnt</vt:lpstr>
      <vt:lpstr>Maior30anosCasosAtuais</vt:lpstr>
      <vt:lpstr>Maior30anosObitos</vt:lpstr>
      <vt:lpstr>Maior30anosSuscetiveis</vt:lpstr>
      <vt:lpstr>Maior30anosSuscetRest</vt:lpstr>
      <vt:lpstr>Maior30anosTotalCreche</vt:lpstr>
      <vt:lpstr>Maior30anosTxAtaque</vt:lpstr>
      <vt:lpstr>Maior30anosVacinaAnt</vt:lpstr>
      <vt:lpstr>Maior30anosVacinados</vt:lpstr>
      <vt:lpstr>Maior30anosVaricelaAnt</vt:lpstr>
      <vt:lpstr>Menor9mesesCasosAtuais</vt:lpstr>
      <vt:lpstr>Menor9mesesObitos</vt:lpstr>
      <vt:lpstr>Menor9mesesSuscetiveis</vt:lpstr>
      <vt:lpstr>Menor9mesesSuscetRest</vt:lpstr>
      <vt:lpstr>Menor9mesesTotalCreche</vt:lpstr>
      <vt:lpstr>Menor9mesesTxAtaque</vt:lpstr>
      <vt:lpstr>Menor9mesesVacinaAnt</vt:lpstr>
      <vt:lpstr>Menor9mesesVacinados</vt:lpstr>
      <vt:lpstr>Menor9mesesVaricelaAnt</vt:lpstr>
      <vt:lpstr>TotalCasosAtuais</vt:lpstr>
      <vt:lpstr>TotalObitos</vt:lpstr>
      <vt:lpstr>TotalSuscetiveis</vt:lpstr>
      <vt:lpstr>TotalSuscetRest</vt:lpstr>
      <vt:lpstr>TotalTotalCreche</vt:lpstr>
      <vt:lpstr>TotalTxAtaque</vt:lpstr>
      <vt:lpstr>TotalVacinaAnt</vt:lpstr>
      <vt:lpstr>TotalVacinados</vt:lpstr>
      <vt:lpstr>TotalVaricelaAnt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d605391</dc:creator>
  <cp:keywords/>
  <dc:description/>
  <cp:lastModifiedBy>Juliana Monti Maifrino</cp:lastModifiedBy>
  <cp:revision/>
  <cp:lastPrinted>2024-03-14T17:03:04Z</cp:lastPrinted>
  <dcterms:created xsi:type="dcterms:W3CDTF">2003-08-22T11:00:34Z</dcterms:created>
  <dcterms:modified xsi:type="dcterms:W3CDTF">2025-09-11T16:37:20Z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0x01010055602CAB14246A4D8CECB6217288B15B</vt:lpwstr>
  </property>
</Properties>
</file>